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</sheets>
  <definedNames>
    <definedName name="_ftn1" localSheetId="0">Лист1!$F$11</definedName>
    <definedName name="_ftnref1" localSheetId="0">Лист1!$G$7</definedName>
  </definedNames>
  <calcPr calcId="162913"/>
</workbook>
</file>

<file path=xl/calcChain.xml><?xml version="1.0" encoding="utf-8"?>
<calcChain xmlns="http://schemas.openxmlformats.org/spreadsheetml/2006/main">
  <c r="BB11" i="1" l="1"/>
  <c r="BB12" i="1"/>
  <c r="BB13" i="1"/>
  <c r="BB14" i="1"/>
  <c r="BC11" i="1"/>
  <c r="AQ13" i="1"/>
  <c r="AP11" i="1"/>
  <c r="AP12" i="1"/>
  <c r="AP13" i="1"/>
  <c r="AP14" i="1"/>
  <c r="AQ11" i="1"/>
  <c r="AE13" i="1"/>
  <c r="S13" i="1"/>
  <c r="AD11" i="1"/>
  <c r="AD12" i="1"/>
  <c r="AD13" i="1"/>
  <c r="AD14" i="1"/>
  <c r="F11" i="1"/>
  <c r="F12" i="1"/>
  <c r="F13" i="1"/>
  <c r="F14" i="1"/>
  <c r="R10" i="1"/>
  <c r="R9" i="1"/>
  <c r="G8" i="1" l="1"/>
  <c r="H8" i="1"/>
  <c r="I8" i="1"/>
  <c r="J8" i="1"/>
  <c r="K8" i="1"/>
  <c r="L8" i="1"/>
  <c r="M8" i="1"/>
  <c r="N8" i="1"/>
  <c r="O8" i="1"/>
  <c r="P8" i="1"/>
  <c r="Q8" i="1"/>
  <c r="S8" i="1"/>
  <c r="T8" i="1"/>
  <c r="U8" i="1"/>
  <c r="V8" i="1"/>
  <c r="W8" i="1"/>
  <c r="X8" i="1"/>
  <c r="Y8" i="1"/>
  <c r="Z8" i="1"/>
  <c r="AA8" i="1"/>
  <c r="AB8" i="1"/>
  <c r="AC8" i="1"/>
  <c r="AE8" i="1"/>
  <c r="AF8" i="1"/>
  <c r="AG8" i="1"/>
  <c r="AH8" i="1"/>
  <c r="AI8" i="1"/>
  <c r="AJ8" i="1"/>
  <c r="AK8" i="1"/>
  <c r="AL8" i="1"/>
  <c r="AM8" i="1"/>
  <c r="AN8" i="1"/>
  <c r="AO8" i="1"/>
  <c r="AQ8" i="1"/>
  <c r="AR8" i="1"/>
  <c r="AS8" i="1"/>
  <c r="AT8" i="1"/>
  <c r="AU8" i="1"/>
  <c r="AV8" i="1"/>
  <c r="AW8" i="1"/>
  <c r="AX8" i="1"/>
  <c r="AY8" i="1"/>
  <c r="AZ8" i="1"/>
  <c r="BA8" i="1"/>
  <c r="BC8" i="1"/>
  <c r="BD8" i="1"/>
  <c r="BE8" i="1"/>
  <c r="BF8" i="1"/>
  <c r="BG8" i="1"/>
  <c r="BH8" i="1"/>
  <c r="BI8" i="1"/>
  <c r="BJ8" i="1"/>
  <c r="BK8" i="1"/>
  <c r="BL8" i="1"/>
  <c r="BM8" i="1"/>
  <c r="BB9" i="1" l="1"/>
  <c r="BC13" i="1"/>
  <c r="BB10" i="1"/>
  <c r="AP9" i="1"/>
  <c r="AP10" i="1"/>
  <c r="AD9" i="1"/>
  <c r="AD10" i="1"/>
  <c r="G13" i="1"/>
  <c r="G11" i="1"/>
  <c r="F10" i="1"/>
  <c r="F9" i="1"/>
  <c r="F8" i="1" s="1"/>
  <c r="AP8" i="1" l="1"/>
  <c r="BB8" i="1"/>
  <c r="AD8" i="1"/>
  <c r="R8" i="1" l="1"/>
  <c r="S11" i="1" l="1"/>
  <c r="R11" i="1" s="1"/>
  <c r="R12" i="1"/>
  <c r="R13" i="1"/>
  <c r="R14" i="1"/>
</calcChain>
</file>

<file path=xl/sharedStrings.xml><?xml version="1.0" encoding="utf-8"?>
<sst xmlns="http://schemas.openxmlformats.org/spreadsheetml/2006/main" count="74" uniqueCount="26">
  <si>
    <t>Ծրագրային դասիչը</t>
  </si>
  <si>
    <t>Ծրագիր /Միջոցառում</t>
  </si>
  <si>
    <t>Ընդամենը</t>
  </si>
  <si>
    <t>Երևան քաղաք</t>
  </si>
  <si>
    <t>Արագածոտն</t>
  </si>
  <si>
    <t>Արմավիր</t>
  </si>
  <si>
    <t>Արարատ</t>
  </si>
  <si>
    <t>Գեղարքունիք</t>
  </si>
  <si>
    <t>Կոտայք</t>
  </si>
  <si>
    <t>Լոռի</t>
  </si>
  <si>
    <t>Շիրակ</t>
  </si>
  <si>
    <t>Սյունիք</t>
  </si>
  <si>
    <t>Վայոց Ձոր</t>
  </si>
  <si>
    <t>Տավուշ</t>
  </si>
  <si>
    <t xml:space="preserve">Դատավարական ղեկավարում և դատախազական հսկողություն </t>
  </si>
  <si>
    <t>Քրեական հետապնդման, դատավարական 
ղեկավարման և դատախազական 
հսկողության ծառայությունների տրամադրում</t>
  </si>
  <si>
    <t>ՀՀ դատախազության 
պահուստային ֆոնդ</t>
  </si>
  <si>
    <t>Մասնագիտական ուսուցում և որակավորման բարձրացում</t>
  </si>
  <si>
    <t>Մասնագիտական ուսուցման և 
որակավորման բարձրացման կազմակերպում</t>
  </si>
  <si>
    <t>Փորձաքննության ծառայություններ</t>
  </si>
  <si>
    <t>Փորձաքննության ծառայությունների 
տրամադրում</t>
  </si>
  <si>
    <t>2021թ փաստ. (հազ. դրամ)</t>
  </si>
  <si>
    <t>2023թ (հազ. դրամ)</t>
  </si>
  <si>
    <t>2024թ (հազ. դրամ)</t>
  </si>
  <si>
    <t>2022թ փաստ. (հազ. դրամ)</t>
  </si>
  <si>
    <t>2025թ (հազ.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</si>
</sst>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i/>
      <sz val="8"/>
      <color theme="1"/>
      <name val="GHEA Grapalat"/>
      <family val="3"/>
    </font>
    <font>
      <i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textRotation="90"/>
    </xf>
    <xf numFmtId="0" fontId="0" fillId="0" borderId="0" xfId="0" applyFill="1" applyBorder="1"/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M15"/>
  <sheetViews>
    <sheetView tabSelected="1" workbookViewId="0">
      <selection activeCell="BC14" sqref="BC14"/>
    </sheetView>
  </sheetViews>
  <sheetFormatPr defaultRowHeight="15" x14ac:dyDescent="0.25"/>
  <cols>
    <col min="2" max="2" width="7.42578125" customWidth="1"/>
    <col min="3" max="3" width="20.5703125" customWidth="1"/>
    <col min="4" max="5" width="16.28515625" customWidth="1"/>
    <col min="6" max="6" width="12.5703125" customWidth="1"/>
    <col min="7" max="7" width="10.28515625" customWidth="1"/>
    <col min="8" max="8" width="9.85546875" customWidth="1"/>
    <col min="9" max="9" width="12.85546875" customWidth="1"/>
    <col min="10" max="17" width="10.5703125" bestFit="1" customWidth="1"/>
    <col min="18" max="18" width="11" customWidth="1"/>
    <col min="19" max="19" width="10.85546875" customWidth="1"/>
    <col min="20" max="21" width="9.7109375" bestFit="1" customWidth="1"/>
    <col min="22" max="26" width="10.7109375" bestFit="1" customWidth="1"/>
    <col min="27" max="27" width="11.5703125" bestFit="1" customWidth="1"/>
    <col min="28" max="28" width="10.7109375" bestFit="1" customWidth="1"/>
    <col min="29" max="29" width="9.7109375" bestFit="1" customWidth="1"/>
    <col min="30" max="30" width="11" customWidth="1"/>
    <col min="31" max="31" width="11.42578125" customWidth="1"/>
    <col min="32" max="32" width="9.85546875" customWidth="1"/>
    <col min="33" max="33" width="10.7109375" customWidth="1"/>
    <col min="34" max="34" width="9.42578125" customWidth="1"/>
    <col min="35" max="38" width="10.5703125" bestFit="1" customWidth="1"/>
    <col min="39" max="39" width="10.42578125" customWidth="1"/>
    <col min="40" max="41" width="10.5703125" bestFit="1" customWidth="1"/>
    <col min="42" max="42" width="13.5703125" customWidth="1"/>
    <col min="43" max="43" width="10.7109375" bestFit="1" customWidth="1"/>
    <col min="44" max="44" width="10.28515625" customWidth="1"/>
    <col min="45" max="45" width="9.7109375" bestFit="1" customWidth="1"/>
    <col min="46" max="46" width="9.5703125" bestFit="1" customWidth="1"/>
    <col min="47" max="48" width="9.28515625" bestFit="1" customWidth="1"/>
    <col min="49" max="49" width="9.5703125" bestFit="1" customWidth="1"/>
    <col min="50" max="51" width="9.85546875" bestFit="1" customWidth="1"/>
    <col min="52" max="52" width="9.5703125" bestFit="1" customWidth="1"/>
    <col min="53" max="53" width="9.28515625" bestFit="1" customWidth="1"/>
    <col min="54" max="54" width="12.42578125" customWidth="1"/>
    <col min="55" max="55" width="10.5703125" customWidth="1"/>
    <col min="56" max="65" width="10.7109375" bestFit="1" customWidth="1"/>
  </cols>
  <sheetData>
    <row r="5" spans="2:65" ht="22.5" customHeight="1" x14ac:dyDescent="0.25">
      <c r="B5" s="21" t="s">
        <v>0</v>
      </c>
      <c r="C5" s="21"/>
      <c r="D5" s="21" t="s">
        <v>1</v>
      </c>
      <c r="E5" s="21"/>
      <c r="F5" s="11" t="s">
        <v>21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 t="s">
        <v>24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22</v>
      </c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 t="s">
        <v>23</v>
      </c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2" t="s">
        <v>25</v>
      </c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4"/>
    </row>
    <row r="6" spans="2:65" x14ac:dyDescent="0.25">
      <c r="B6" s="21"/>
      <c r="C6" s="21"/>
      <c r="D6" s="21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5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7"/>
    </row>
    <row r="7" spans="2:65" ht="61.5" x14ac:dyDescent="0.25">
      <c r="B7" s="21"/>
      <c r="C7" s="21"/>
      <c r="D7" s="21"/>
      <c r="E7" s="21"/>
      <c r="F7" s="1" t="s">
        <v>2</v>
      </c>
      <c r="G7" s="1" t="s">
        <v>3</v>
      </c>
      <c r="H7" s="1" t="s">
        <v>4</v>
      </c>
      <c r="I7" s="1" t="s">
        <v>6</v>
      </c>
      <c r="J7" s="1" t="s">
        <v>5</v>
      </c>
      <c r="K7" s="1" t="s">
        <v>7</v>
      </c>
      <c r="L7" s="1" t="s">
        <v>8</v>
      </c>
      <c r="M7" s="1" t="s">
        <v>9</v>
      </c>
      <c r="N7" s="1" t="s">
        <v>10</v>
      </c>
      <c r="O7" s="4" t="s">
        <v>11</v>
      </c>
      <c r="P7" s="4" t="s">
        <v>12</v>
      </c>
      <c r="Q7" s="4" t="s">
        <v>13</v>
      </c>
      <c r="R7" s="1" t="s">
        <v>2</v>
      </c>
      <c r="S7" s="1" t="s">
        <v>3</v>
      </c>
      <c r="T7" s="1" t="s">
        <v>4</v>
      </c>
      <c r="U7" s="1" t="s">
        <v>6</v>
      </c>
      <c r="V7" s="1" t="s">
        <v>5</v>
      </c>
      <c r="W7" s="1" t="s">
        <v>7</v>
      </c>
      <c r="X7" s="1" t="s">
        <v>8</v>
      </c>
      <c r="Y7" s="1" t="s">
        <v>9</v>
      </c>
      <c r="Z7" s="1" t="s">
        <v>10</v>
      </c>
      <c r="AA7" s="4" t="s">
        <v>11</v>
      </c>
      <c r="AB7" s="4" t="s">
        <v>12</v>
      </c>
      <c r="AC7" s="4" t="s">
        <v>13</v>
      </c>
      <c r="AD7" s="1" t="s">
        <v>2</v>
      </c>
      <c r="AE7" s="1" t="s">
        <v>3</v>
      </c>
      <c r="AF7" s="1" t="s">
        <v>4</v>
      </c>
      <c r="AG7" s="1" t="s">
        <v>6</v>
      </c>
      <c r="AH7" s="1" t="s">
        <v>5</v>
      </c>
      <c r="AI7" s="1" t="s">
        <v>7</v>
      </c>
      <c r="AJ7" s="1" t="s">
        <v>8</v>
      </c>
      <c r="AK7" s="1" t="s">
        <v>9</v>
      </c>
      <c r="AL7" s="1" t="s">
        <v>10</v>
      </c>
      <c r="AM7" s="4" t="s">
        <v>11</v>
      </c>
      <c r="AN7" s="4" t="s">
        <v>12</v>
      </c>
      <c r="AO7" s="4" t="s">
        <v>13</v>
      </c>
      <c r="AP7" s="1" t="s">
        <v>2</v>
      </c>
      <c r="AQ7" s="1" t="s">
        <v>3</v>
      </c>
      <c r="AR7" s="1" t="s">
        <v>4</v>
      </c>
      <c r="AS7" s="1" t="s">
        <v>6</v>
      </c>
      <c r="AT7" s="1" t="s">
        <v>5</v>
      </c>
      <c r="AU7" s="1" t="s">
        <v>7</v>
      </c>
      <c r="AV7" s="1" t="s">
        <v>8</v>
      </c>
      <c r="AW7" s="1" t="s">
        <v>9</v>
      </c>
      <c r="AX7" s="1" t="s">
        <v>10</v>
      </c>
      <c r="AY7" s="4" t="s">
        <v>11</v>
      </c>
      <c r="AZ7" s="4" t="s">
        <v>12</v>
      </c>
      <c r="BA7" s="4" t="s">
        <v>13</v>
      </c>
      <c r="BB7" s="1" t="s">
        <v>2</v>
      </c>
      <c r="BC7" s="1" t="s">
        <v>3</v>
      </c>
      <c r="BD7" s="1" t="s">
        <v>4</v>
      </c>
      <c r="BE7" s="1" t="s">
        <v>6</v>
      </c>
      <c r="BF7" s="1" t="s">
        <v>5</v>
      </c>
      <c r="BG7" s="1" t="s">
        <v>7</v>
      </c>
      <c r="BH7" s="1" t="s">
        <v>8</v>
      </c>
      <c r="BI7" s="1" t="s">
        <v>9</v>
      </c>
      <c r="BJ7" s="1" t="s">
        <v>10</v>
      </c>
      <c r="BK7" s="4" t="s">
        <v>11</v>
      </c>
      <c r="BL7" s="4" t="s">
        <v>12</v>
      </c>
      <c r="BM7" s="4" t="s">
        <v>13</v>
      </c>
    </row>
    <row r="8" spans="2:65" ht="26.25" customHeight="1" x14ac:dyDescent="0.25">
      <c r="B8" s="20">
        <v>1087</v>
      </c>
      <c r="C8" s="20"/>
      <c r="D8" s="20" t="s">
        <v>14</v>
      </c>
      <c r="E8" s="20"/>
      <c r="F8" s="8">
        <f>F9+F10</f>
        <v>5754089.1999999993</v>
      </c>
      <c r="G8" s="8">
        <f t="shared" ref="G8:BM8" si="0">G9+G10</f>
        <v>2718413.6939114402</v>
      </c>
      <c r="H8" s="8">
        <f t="shared" si="0"/>
        <v>442622.25502506358</v>
      </c>
      <c r="I8" s="8">
        <f t="shared" si="0"/>
        <v>359630.56058427162</v>
      </c>
      <c r="J8" s="8">
        <f t="shared" si="0"/>
        <v>338475.88278122293</v>
      </c>
      <c r="K8" s="8">
        <f t="shared" si="0"/>
        <v>230163.59567819856</v>
      </c>
      <c r="L8" s="8">
        <f t="shared" si="0"/>
        <v>274004.24761904753</v>
      </c>
      <c r="M8" s="8">
        <f t="shared" si="0"/>
        <v>185615.76576440939</v>
      </c>
      <c r="N8" s="8">
        <f t="shared" si="0"/>
        <v>205503.1280513721</v>
      </c>
      <c r="O8" s="8">
        <f t="shared" si="0"/>
        <v>250177.81637517983</v>
      </c>
      <c r="P8" s="8">
        <f t="shared" si="0"/>
        <v>338475.88278122293</v>
      </c>
      <c r="Q8" s="8">
        <f t="shared" si="0"/>
        <v>411006.37142857129</v>
      </c>
      <c r="R8" s="8">
        <f t="shared" si="0"/>
        <v>5929767.9000000004</v>
      </c>
      <c r="S8" s="8">
        <f t="shared" si="0"/>
        <v>2801409.8671039864</v>
      </c>
      <c r="T8" s="8">
        <f t="shared" si="0"/>
        <v>456136.00144975784</v>
      </c>
      <c r="U8" s="8">
        <f t="shared" si="0"/>
        <v>370610.47889414348</v>
      </c>
      <c r="V8" s="8">
        <f t="shared" si="0"/>
        <v>348809.92540752725</v>
      </c>
      <c r="W8" s="8">
        <f t="shared" si="0"/>
        <v>237190.74452324453</v>
      </c>
      <c r="X8" s="8">
        <f t="shared" si="0"/>
        <v>282369.89999999991</v>
      </c>
      <c r="Y8" s="8">
        <f t="shared" si="0"/>
        <v>191282.82014879325</v>
      </c>
      <c r="Z8" s="8">
        <f t="shared" si="0"/>
        <v>211777.36557657394</v>
      </c>
      <c r="AA8" s="8">
        <f t="shared" si="0"/>
        <v>257816.0214884461</v>
      </c>
      <c r="AB8" s="8">
        <f t="shared" si="0"/>
        <v>348809.92540752725</v>
      </c>
      <c r="AC8" s="8">
        <f t="shared" si="0"/>
        <v>423554.8499999998</v>
      </c>
      <c r="AD8" s="8">
        <f t="shared" si="0"/>
        <v>7123025.8999999994</v>
      </c>
      <c r="AE8" s="8">
        <f t="shared" si="0"/>
        <v>3365142.679513182</v>
      </c>
      <c r="AF8" s="8">
        <f t="shared" si="0"/>
        <v>547925.08021250914</v>
      </c>
      <c r="AG8" s="8">
        <f t="shared" si="0"/>
        <v>445189.10090467241</v>
      </c>
      <c r="AH8" s="8">
        <f t="shared" si="0"/>
        <v>419001.58231402026</v>
      </c>
      <c r="AI8" s="8">
        <f t="shared" si="0"/>
        <v>284921.07026302902</v>
      </c>
      <c r="AJ8" s="8">
        <f t="shared" si="0"/>
        <v>339191.70952380938</v>
      </c>
      <c r="AK8" s="8">
        <f t="shared" si="0"/>
        <v>229775.01061127472</v>
      </c>
      <c r="AL8" s="8">
        <f t="shared" si="0"/>
        <v>254393.71076154674</v>
      </c>
      <c r="AM8" s="8">
        <f t="shared" si="0"/>
        <v>309696.80929622188</v>
      </c>
      <c r="AN8" s="8">
        <f t="shared" si="0"/>
        <v>419001.58231402026</v>
      </c>
      <c r="AO8" s="8">
        <f t="shared" si="0"/>
        <v>508787.56428571418</v>
      </c>
      <c r="AP8" s="8">
        <f t="shared" si="0"/>
        <v>7182335.2999999989</v>
      </c>
      <c r="AQ8" s="8">
        <f t="shared" si="0"/>
        <v>3393162.3155552633</v>
      </c>
      <c r="AR8" s="8">
        <f t="shared" si="0"/>
        <v>552487.34184240957</v>
      </c>
      <c r="AS8" s="8">
        <f t="shared" si="0"/>
        <v>448895.93825608445</v>
      </c>
      <c r="AT8" s="8">
        <f t="shared" si="0"/>
        <v>422490.37103878049</v>
      </c>
      <c r="AU8" s="8">
        <f t="shared" si="0"/>
        <v>287293.44654831773</v>
      </c>
      <c r="AV8" s="8">
        <f t="shared" si="0"/>
        <v>342015.9666666665</v>
      </c>
      <c r="AW8" s="8">
        <f t="shared" si="0"/>
        <v>231688.21690950653</v>
      </c>
      <c r="AX8" s="8">
        <f t="shared" si="0"/>
        <v>256511.90302433787</v>
      </c>
      <c r="AY8" s="8">
        <f t="shared" si="0"/>
        <v>312275.47911985312</v>
      </c>
      <c r="AZ8" s="8">
        <f t="shared" si="0"/>
        <v>422490.37103878049</v>
      </c>
      <c r="BA8" s="8">
        <f t="shared" si="0"/>
        <v>513023.94999999978</v>
      </c>
      <c r="BB8" s="8">
        <f t="shared" si="0"/>
        <v>7164776.5999999987</v>
      </c>
      <c r="BC8" s="8">
        <f t="shared" si="0"/>
        <v>3384867.0304339821</v>
      </c>
      <c r="BD8" s="8">
        <f t="shared" si="0"/>
        <v>551136.67258456966</v>
      </c>
      <c r="BE8" s="8">
        <f t="shared" si="0"/>
        <v>447798.5195500743</v>
      </c>
      <c r="BF8" s="8">
        <f t="shared" si="0"/>
        <v>421457.50618799048</v>
      </c>
      <c r="BG8" s="8">
        <f t="shared" si="0"/>
        <v>286591.09846385731</v>
      </c>
      <c r="BH8" s="8">
        <f t="shared" si="0"/>
        <v>341179.83809523797</v>
      </c>
      <c r="BI8" s="8">
        <f t="shared" si="0"/>
        <v>231121.80727749603</v>
      </c>
      <c r="BJ8" s="8">
        <f t="shared" si="0"/>
        <v>255884.80677172582</v>
      </c>
      <c r="BK8" s="8">
        <f t="shared" si="0"/>
        <v>311512.05730421864</v>
      </c>
      <c r="BL8" s="8">
        <f t="shared" si="0"/>
        <v>421457.50618799048</v>
      </c>
      <c r="BM8" s="8">
        <f t="shared" si="0"/>
        <v>511769.75714285701</v>
      </c>
    </row>
    <row r="9" spans="2:65" ht="38.25" customHeight="1" x14ac:dyDescent="0.25">
      <c r="B9" s="22"/>
      <c r="C9" s="2">
        <v>11001</v>
      </c>
      <c r="D9" s="9" t="s">
        <v>15</v>
      </c>
      <c r="E9" s="10"/>
      <c r="F9" s="8">
        <f>SUM(G9:Q9)</f>
        <v>5633586.6999999993</v>
      </c>
      <c r="G9" s="7">
        <v>2661484.5023809085</v>
      </c>
      <c r="H9" s="7">
        <v>433352.8317623589</v>
      </c>
      <c r="I9" s="7">
        <v>352099.1546361667</v>
      </c>
      <c r="J9" s="7">
        <v>331387.49943380378</v>
      </c>
      <c r="K9" s="7">
        <v>225343.49509855997</v>
      </c>
      <c r="L9" s="7">
        <v>268266.03333333327</v>
      </c>
      <c r="M9" s="7">
        <v>181728.5886566882</v>
      </c>
      <c r="N9" s="7">
        <v>201199.46854466677</v>
      </c>
      <c r="O9" s="7">
        <v>244938.57671971011</v>
      </c>
      <c r="P9" s="7">
        <v>331387.49943380378</v>
      </c>
      <c r="Q9" s="7">
        <v>402399.04999999987</v>
      </c>
      <c r="R9" s="7">
        <f t="shared" ref="R9:R14" si="1">SUM(S9:AC9)</f>
        <v>5798759.3000000007</v>
      </c>
      <c r="S9" s="7">
        <v>2739517.2617095192</v>
      </c>
      <c r="T9" s="7">
        <v>446058.41663239413</v>
      </c>
      <c r="U9" s="7">
        <v>362422.44172235951</v>
      </c>
      <c r="V9" s="7">
        <v>341103.53609105089</v>
      </c>
      <c r="W9" s="7">
        <v>231950.39989306973</v>
      </c>
      <c r="X9" s="7">
        <v>276131.39523809514</v>
      </c>
      <c r="Y9" s="7">
        <v>187056.73661662918</v>
      </c>
      <c r="Z9" s="7">
        <v>207098.48831800953</v>
      </c>
      <c r="AA9" s="7">
        <v>252119.99483067906</v>
      </c>
      <c r="AB9" s="7">
        <v>341103.53609105089</v>
      </c>
      <c r="AC9" s="7">
        <v>414197.09285714268</v>
      </c>
      <c r="AD9" s="8">
        <f>SUM(AE9:AO9)</f>
        <v>6968000.6999999993</v>
      </c>
      <c r="AE9" s="7">
        <v>3291903.8728256943</v>
      </c>
      <c r="AF9" s="7">
        <v>536000.06458888773</v>
      </c>
      <c r="AG9" s="7">
        <v>435500.02629305725</v>
      </c>
      <c r="AH9" s="7">
        <v>409882.45162287011</v>
      </c>
      <c r="AI9" s="7">
        <v>278720.06151733006</v>
      </c>
      <c r="AJ9" s="7">
        <v>331809.557142857</v>
      </c>
      <c r="AK9" s="7">
        <v>224774.19810896233</v>
      </c>
      <c r="AL9" s="7">
        <v>248857.09802937193</v>
      </c>
      <c r="AM9" s="7">
        <v>302956.58253381343</v>
      </c>
      <c r="AN9" s="7">
        <v>409882.45162287011</v>
      </c>
      <c r="AO9" s="7">
        <v>497714.33571428561</v>
      </c>
      <c r="AP9" s="7">
        <f>SUM(AQ9:BA9)</f>
        <v>7025389.7999999989</v>
      </c>
      <c r="AQ9" s="7">
        <v>3319016.2984240414</v>
      </c>
      <c r="AR9" s="7">
        <v>540414.61083121214</v>
      </c>
      <c r="AS9" s="7">
        <v>439086.84489928023</v>
      </c>
      <c r="AT9" s="7">
        <v>413258.28150825313</v>
      </c>
      <c r="AU9" s="7">
        <v>281015.62579338183</v>
      </c>
      <c r="AV9" s="7">
        <v>334542.37142857129</v>
      </c>
      <c r="AW9" s="7">
        <v>226625.45925086993</v>
      </c>
      <c r="AX9" s="7">
        <v>250906.70816854964</v>
      </c>
      <c r="AY9" s="7">
        <v>305451.76104472997</v>
      </c>
      <c r="AZ9" s="7">
        <v>413258.28150825313</v>
      </c>
      <c r="BA9" s="7">
        <v>501813.55714285694</v>
      </c>
      <c r="BB9" s="7">
        <f>SUM(BC9:BM9)</f>
        <v>7007380.1999999983</v>
      </c>
      <c r="BC9" s="7">
        <v>3310507.9938843991</v>
      </c>
      <c r="BD9" s="7">
        <v>539029.25695729244</v>
      </c>
      <c r="BE9" s="7">
        <v>437961.24494439975</v>
      </c>
      <c r="BF9" s="7">
        <v>412198.89312433021</v>
      </c>
      <c r="BG9" s="7">
        <v>280295.24170675245</v>
      </c>
      <c r="BH9" s="7">
        <v>333684.77142857132</v>
      </c>
      <c r="BI9" s="7">
        <v>226044.5044587352</v>
      </c>
      <c r="BJ9" s="7">
        <v>250263.50834902757</v>
      </c>
      <c r="BK9" s="7">
        <v>304668.73487930483</v>
      </c>
      <c r="BL9" s="7">
        <v>412198.89312433021</v>
      </c>
      <c r="BM9" s="7">
        <v>500527.15714285703</v>
      </c>
    </row>
    <row r="10" spans="2:65" ht="33.75" customHeight="1" x14ac:dyDescent="0.25">
      <c r="B10" s="22"/>
      <c r="C10" s="2">
        <v>11002</v>
      </c>
      <c r="D10" s="18" t="s">
        <v>16</v>
      </c>
      <c r="E10" s="19"/>
      <c r="F10" s="23">
        <f>SUM(G10:Q10)</f>
        <v>120502.49999999999</v>
      </c>
      <c r="G10" s="7">
        <v>56929.191530531592</v>
      </c>
      <c r="H10" s="7">
        <v>9269.4232627046731</v>
      </c>
      <c r="I10" s="7">
        <v>7531.4059481049035</v>
      </c>
      <c r="J10" s="7">
        <v>7088.3833474191397</v>
      </c>
      <c r="K10" s="7">
        <v>4820.1005796385843</v>
      </c>
      <c r="L10" s="7">
        <v>5738.2142857142844</v>
      </c>
      <c r="M10" s="7">
        <v>3887.1771077211906</v>
      </c>
      <c r="N10" s="7">
        <v>4303.6595067053295</v>
      </c>
      <c r="O10" s="7">
        <v>5239.2396554697325</v>
      </c>
      <c r="P10" s="7">
        <v>7088.3833474191397</v>
      </c>
      <c r="Q10" s="7">
        <v>8607.3214285714257</v>
      </c>
      <c r="R10" s="7">
        <f t="shared" si="1"/>
        <v>131008.59999999999</v>
      </c>
      <c r="S10" s="7">
        <v>61892.605394467348</v>
      </c>
      <c r="T10" s="7">
        <v>10077.584817363719</v>
      </c>
      <c r="U10" s="7">
        <v>8188.0371717839553</v>
      </c>
      <c r="V10" s="7">
        <v>7706.3893164763813</v>
      </c>
      <c r="W10" s="7">
        <v>5240.3446301748054</v>
      </c>
      <c r="X10" s="7">
        <v>6238.50476190476</v>
      </c>
      <c r="Y10" s="7">
        <v>4226.0835321640825</v>
      </c>
      <c r="Z10" s="7">
        <v>4678.8772585643937</v>
      </c>
      <c r="AA10" s="7">
        <v>5696.0266577670336</v>
      </c>
      <c r="AB10" s="7">
        <v>7706.3893164763813</v>
      </c>
      <c r="AC10" s="7">
        <v>9357.7571428571409</v>
      </c>
      <c r="AD10" s="7">
        <f>SUM(AE10:AO10)</f>
        <v>155025.19999999998</v>
      </c>
      <c r="AE10" s="7">
        <v>73238.806687487537</v>
      </c>
      <c r="AF10" s="7">
        <v>11925.015623621459</v>
      </c>
      <c r="AG10" s="7">
        <v>9689.0746116151313</v>
      </c>
      <c r="AH10" s="7">
        <v>9119.1306911501561</v>
      </c>
      <c r="AI10" s="7">
        <v>6201.0087456989486</v>
      </c>
      <c r="AJ10" s="7">
        <v>7382.1523809523787</v>
      </c>
      <c r="AK10" s="7">
        <v>5000.812502312393</v>
      </c>
      <c r="AL10" s="7">
        <v>5536.6127321748108</v>
      </c>
      <c r="AM10" s="7">
        <v>6740.226762408467</v>
      </c>
      <c r="AN10" s="7">
        <v>9119.1306911501561</v>
      </c>
      <c r="AO10" s="7">
        <v>11073.228571428568</v>
      </c>
      <c r="AP10" s="7">
        <f>SUM(AQ10:BA10)</f>
        <v>156945.5</v>
      </c>
      <c r="AQ10" s="7">
        <v>74146.017131221728</v>
      </c>
      <c r="AR10" s="7">
        <v>12072.731011197413</v>
      </c>
      <c r="AS10" s="7">
        <v>9809.0933568042001</v>
      </c>
      <c r="AT10" s="7">
        <v>9232.089530527337</v>
      </c>
      <c r="AU10" s="7">
        <v>6277.8207549359349</v>
      </c>
      <c r="AV10" s="7">
        <v>7473.5952380952358</v>
      </c>
      <c r="AW10" s="7">
        <v>5062.757658636594</v>
      </c>
      <c r="AX10" s="7">
        <v>5605.1948557882315</v>
      </c>
      <c r="AY10" s="7">
        <v>6823.718075123129</v>
      </c>
      <c r="AZ10" s="7">
        <v>9232.089530527337</v>
      </c>
      <c r="BA10" s="7">
        <v>11210.392857142855</v>
      </c>
      <c r="BB10" s="7">
        <f>SUM(BC10:BM10)</f>
        <v>157396.4</v>
      </c>
      <c r="BC10" s="7">
        <v>74359.036549583296</v>
      </c>
      <c r="BD10" s="7">
        <v>12107.415627277192</v>
      </c>
      <c r="BE10" s="7">
        <v>9837.27460567456</v>
      </c>
      <c r="BF10" s="7">
        <v>9258.6130636602702</v>
      </c>
      <c r="BG10" s="7">
        <v>6295.8567571048443</v>
      </c>
      <c r="BH10" s="7">
        <v>7495.0666666666639</v>
      </c>
      <c r="BI10" s="7">
        <v>5077.3028187608352</v>
      </c>
      <c r="BJ10" s="7">
        <v>5621.2984226982398</v>
      </c>
      <c r="BK10" s="7">
        <v>6843.3224249138075</v>
      </c>
      <c r="BL10" s="7">
        <v>9258.6130636602702</v>
      </c>
      <c r="BM10" s="7">
        <v>11242.599999999995</v>
      </c>
    </row>
    <row r="11" spans="2:65" ht="31.5" customHeight="1" x14ac:dyDescent="0.25">
      <c r="B11" s="20">
        <v>1144</v>
      </c>
      <c r="C11" s="20"/>
      <c r="D11" s="20" t="s">
        <v>17</v>
      </c>
      <c r="E11" s="20"/>
      <c r="F11" s="23">
        <f t="shared" ref="F11:F14" si="2">SUM(G11:Q11)</f>
        <v>0</v>
      </c>
      <c r="G11" s="7">
        <f>G12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>
        <f t="shared" si="1"/>
        <v>15990.9</v>
      </c>
      <c r="S11" s="7">
        <f>S12</f>
        <v>15990.9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f t="shared" ref="AD11:AD14" si="3">SUM(AE11:AO11)</f>
        <v>10800</v>
      </c>
      <c r="AE11" s="7">
        <v>10800</v>
      </c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>
        <f t="shared" ref="AP11:AP14" si="4">SUM(AQ11:BA11)</f>
        <v>10800</v>
      </c>
      <c r="AQ11" s="7">
        <f>AQ12</f>
        <v>10800</v>
      </c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>
        <f t="shared" ref="BB11:BB14" si="5">SUM(BC11:BM11)</f>
        <v>10800</v>
      </c>
      <c r="BC11" s="7">
        <f>BC12</f>
        <v>10800</v>
      </c>
      <c r="BD11" s="7"/>
      <c r="BE11" s="7"/>
      <c r="BF11" s="7"/>
      <c r="BG11" s="7"/>
      <c r="BH11" s="7"/>
      <c r="BI11" s="7"/>
      <c r="BJ11" s="7"/>
      <c r="BK11" s="7"/>
      <c r="BL11" s="7"/>
      <c r="BM11" s="7"/>
    </row>
    <row r="12" spans="2:65" ht="37.5" customHeight="1" x14ac:dyDescent="0.25">
      <c r="B12" s="3"/>
      <c r="C12" s="2">
        <v>11001</v>
      </c>
      <c r="D12" s="9" t="s">
        <v>18</v>
      </c>
      <c r="E12" s="10"/>
      <c r="F12" s="23">
        <f t="shared" si="2"/>
        <v>0</v>
      </c>
      <c r="G12" s="7"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f t="shared" si="1"/>
        <v>15990.9</v>
      </c>
      <c r="S12" s="7">
        <v>15990.9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f t="shared" si="3"/>
        <v>10800</v>
      </c>
      <c r="AE12" s="7">
        <v>10800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>
        <f t="shared" si="4"/>
        <v>10800</v>
      </c>
      <c r="AQ12" s="7">
        <v>10800</v>
      </c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>
        <f t="shared" si="5"/>
        <v>10800</v>
      </c>
      <c r="BC12" s="7">
        <v>10800</v>
      </c>
      <c r="BD12" s="7"/>
      <c r="BE12" s="7"/>
      <c r="BF12" s="7"/>
      <c r="BG12" s="7"/>
      <c r="BH12" s="7"/>
      <c r="BI12" s="7"/>
      <c r="BJ12" s="7"/>
      <c r="BK12" s="7"/>
      <c r="BL12" s="7"/>
      <c r="BM12" s="7"/>
    </row>
    <row r="13" spans="2:65" ht="29.25" customHeight="1" x14ac:dyDescent="0.25">
      <c r="B13" s="20">
        <v>1013</v>
      </c>
      <c r="C13" s="20"/>
      <c r="D13" s="20" t="s">
        <v>19</v>
      </c>
      <c r="E13" s="20"/>
      <c r="F13" s="23">
        <f t="shared" si="2"/>
        <v>371601.1</v>
      </c>
      <c r="G13" s="7">
        <f>G14</f>
        <v>371601.1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f t="shared" si="1"/>
        <v>735678</v>
      </c>
      <c r="S13" s="7">
        <f>S14</f>
        <v>735678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>
        <f t="shared" si="3"/>
        <v>772461</v>
      </c>
      <c r="AE13" s="7">
        <f>AE14</f>
        <v>772461</v>
      </c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>
        <f t="shared" si="4"/>
        <v>811084.5</v>
      </c>
      <c r="AQ13" s="7">
        <f>AQ14</f>
        <v>811084.5</v>
      </c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>
        <f t="shared" si="5"/>
        <v>851638.5</v>
      </c>
      <c r="BC13" s="7">
        <f>BC14</f>
        <v>851638.5</v>
      </c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2:65" ht="27.75" customHeight="1" x14ac:dyDescent="0.25">
      <c r="B14" s="3"/>
      <c r="C14" s="2">
        <v>11001</v>
      </c>
      <c r="D14" s="9" t="s">
        <v>20</v>
      </c>
      <c r="E14" s="10"/>
      <c r="F14" s="23">
        <f t="shared" si="2"/>
        <v>371601.1</v>
      </c>
      <c r="G14" s="7">
        <v>371601.1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f t="shared" si="1"/>
        <v>735678</v>
      </c>
      <c r="S14" s="7">
        <v>735678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>
        <f t="shared" si="3"/>
        <v>772461</v>
      </c>
      <c r="AE14" s="7">
        <v>772461</v>
      </c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>
        <f t="shared" si="4"/>
        <v>811084.5</v>
      </c>
      <c r="AQ14" s="7">
        <v>811084.5</v>
      </c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>
        <f t="shared" si="5"/>
        <v>851638.5</v>
      </c>
      <c r="BC14" s="7">
        <v>851638.5</v>
      </c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5" spans="2:65" x14ac:dyDescent="0.25"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S15" s="5"/>
      <c r="AE15" s="5"/>
      <c r="AQ15" s="5"/>
      <c r="BC15" s="5"/>
    </row>
  </sheetData>
  <mergeCells count="18">
    <mergeCell ref="BB5:BM6"/>
    <mergeCell ref="D9:E9"/>
    <mergeCell ref="D10:E10"/>
    <mergeCell ref="B13:C13"/>
    <mergeCell ref="D13:E13"/>
    <mergeCell ref="D5:E7"/>
    <mergeCell ref="B9:B10"/>
    <mergeCell ref="B5:C7"/>
    <mergeCell ref="B8:C8"/>
    <mergeCell ref="D8:E8"/>
    <mergeCell ref="B11:C11"/>
    <mergeCell ref="D11:E11"/>
    <mergeCell ref="D12:E12"/>
    <mergeCell ref="D14:E14"/>
    <mergeCell ref="F5:Q6"/>
    <mergeCell ref="R5:AC6"/>
    <mergeCell ref="AD5:AO6"/>
    <mergeCell ref="AP5:BA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</vt:lpstr>
      <vt:lpstr>Лист1!_ftn1</vt:lpstr>
      <vt:lpstr>Лист1!_ftnref1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2022-03-17T11:25:26Z</dcterms:modified>
</cp:coreProperties>
</file>