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-Sargsyan\Desktop\Բյուջե\Բյուջե 2024-2026\Հանրայինին\Բյուջե 2024 ՄԺԾԾ 2024 2026\"/>
    </mc:Choice>
  </mc:AlternateContent>
  <bookViews>
    <workbookView xWindow="0" yWindow="0" windowWidth="24000" windowHeight="9000" tabRatio="803"/>
  </bookViews>
  <sheets>
    <sheet name="Բյուջետային հայտ" sheetId="2" r:id="rId1"/>
  </sheets>
  <definedNames>
    <definedName name="_xlnm.Print_Titles" localSheetId="0">'Բյուջետային հայտ'!$6:$8</definedName>
  </definedNames>
  <calcPr calcId="162913"/>
  <customWorkbookViews>
    <customWorkbookView name="marine - Personal View" guid="{D9EA75C0-4948-47E2-929C-5FF812E82023}" mergeInterval="0" personalView="1" maximized="1" windowWidth="1148" windowHeight="727" activeSheetId="7"/>
    <customWorkbookView name="ordyan - Personal View" guid="{EE5C0AFB-B96A-4C3C-885D-9A248AEB532B}" mergeInterval="0" personalView="1" maximized="1" windowWidth="1020" windowHeight="605" activeSheetId="8"/>
  </customWorkbookViews>
</workbook>
</file>

<file path=xl/calcChain.xml><?xml version="1.0" encoding="utf-8"?>
<calcChain xmlns="http://schemas.openxmlformats.org/spreadsheetml/2006/main">
  <c r="E99" i="2" l="1"/>
  <c r="E95" i="2"/>
  <c r="E24" i="2" l="1"/>
  <c r="E29" i="2" l="1"/>
  <c r="E37" i="2"/>
  <c r="E51" i="2"/>
  <c r="E55" i="2"/>
  <c r="E72" i="2"/>
  <c r="E76" i="2"/>
  <c r="E87" i="2"/>
  <c r="E18" i="2" l="1"/>
  <c r="E16" i="2" l="1"/>
  <c r="E14" i="2" l="1"/>
</calcChain>
</file>

<file path=xl/sharedStrings.xml><?xml version="1.0" encoding="utf-8"?>
<sst xmlns="http://schemas.openxmlformats.org/spreadsheetml/2006/main" count="118" uniqueCount="98">
  <si>
    <t>բյուջետային  հայտ</t>
  </si>
  <si>
    <t>Ծառայողական  ավտոմեքենաների  քանակը</t>
  </si>
  <si>
    <t>ԸՆԴԱՄԵՆԸ  ԾԱԽՍԵՐ</t>
  </si>
  <si>
    <t>կոդը</t>
  </si>
  <si>
    <t>ԸՆԹԱՑԻԿ  ԾԱԽՍԵՐ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</si>
  <si>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</si>
  <si>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</si>
  <si>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 </t>
  </si>
  <si>
    <t>Էներգետիկ ծառայություններ</t>
  </si>
  <si>
    <t>Կոմունալ ծառայություններ</t>
  </si>
  <si>
    <t>Ջրամատակարարման և ջրահեռացման ծառայություններ</t>
  </si>
  <si>
    <t>Կապի ծառայություններ</t>
  </si>
  <si>
    <t>Ապահովագրական ծախսեր</t>
  </si>
  <si>
    <t>Գույքի և սարքավորումների վարձակալություն</t>
  </si>
  <si>
    <t>Արտագերատեսչական ծախսեր</t>
  </si>
  <si>
    <t>Ներքին  գործուղումներ</t>
  </si>
  <si>
    <t>Արտասահմանյան գործուղումների գծով ծախսեր</t>
  </si>
  <si>
    <t>Վարչական ծառայություններ</t>
  </si>
  <si>
    <t>Համակարգչային ծառայություններ</t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</si>
  <si>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</si>
  <si>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</si>
  <si>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</si>
  <si>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</si>
  <si>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</si>
  <si>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</si>
  <si>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</si>
  <si>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</si>
  <si>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Ավտոմեքենաների ընթացիկ նորոգում և պահպանում</t>
  </si>
  <si>
    <t>Սարքավորումների ընթացիկ նորոգում և պահպանում</t>
  </si>
  <si>
    <t>Գրասենյակային նյութեր և հագուստ</t>
  </si>
  <si>
    <t>Գրասենյակային պիտույքներ</t>
  </si>
  <si>
    <t>Հագուստ և համազգեստ</t>
  </si>
  <si>
    <t>Հատուկ նպատակային այլ նյութեր</t>
  </si>
  <si>
    <t>Սուբսիդիաներ ոչ ֆինանսական պետական կազմակերպություններին</t>
  </si>
  <si>
    <t>Ընթացիկ դրամաշնորհներ միջազգային կազմակերպություններին</t>
  </si>
  <si>
    <t>Այլ նպաստներ բյուջեից</t>
  </si>
  <si>
    <t>Այլ հարկեր</t>
  </si>
  <si>
    <t>Պարտադիր վճարներ</t>
  </si>
  <si>
    <t>Այլ  ծախսեր</t>
  </si>
  <si>
    <t>Պահուստային միջոցներ</t>
  </si>
  <si>
    <t>այդ  թվում`</t>
  </si>
  <si>
    <t xml:space="preserve"> ՈՉ ՖԻՆԱՆՍԱԿԱՆ ԱԿՏԻՎՆԵՐԻ ԳԾՈՎ ԾԱԽՍԵՐ</t>
  </si>
  <si>
    <t xml:space="preserve">Տրանսպորտային սարքավորումներ </t>
  </si>
  <si>
    <t>Վարչական  սարքավորումներ</t>
  </si>
  <si>
    <t>Այլ մեքենաներ և սարքավորումներ</t>
  </si>
  <si>
    <t xml:space="preserve">Ոչ նյութական հիմնական միջոցներ </t>
  </si>
  <si>
    <t xml:space="preserve">  4111</t>
  </si>
  <si>
    <t xml:space="preserve">  4112</t>
  </si>
  <si>
    <t>4113</t>
  </si>
  <si>
    <t>Շենքերի պահպանման ծառայություններ /դեռատիզացիա/</t>
  </si>
  <si>
    <t>աղբահանություն</t>
  </si>
  <si>
    <t>այլ</t>
  </si>
  <si>
    <t>ավտոմեքենաների տեխզննություն և բնապահպանական վճար</t>
  </si>
  <si>
    <t>Ընթացիկ սուբվենցիաներ համայնքներին</t>
  </si>
  <si>
    <t>Հաստիքային  միավորների  թիվը</t>
  </si>
  <si>
    <t>Էլեկտրաէներգիայով ջեռուցման ծառայություններ</t>
  </si>
  <si>
    <t>Տրանսպորտային նյութեր</t>
  </si>
  <si>
    <t xml:space="preserve">Գյուղատնտեսական ապրանքներ </t>
  </si>
  <si>
    <t xml:space="preserve">Կենցաղային և հանրային սննդի նյութեր </t>
  </si>
  <si>
    <t>Ընթացիկ դրամաշնորհներ պետական կառավարման հատվածին</t>
  </si>
  <si>
    <t>Աշխատակազմի մասնագիտական զարգացման ծառայություններ</t>
  </si>
  <si>
    <t>4639</t>
  </si>
  <si>
    <t>Այլ ընթացիկ դրամաշնորհներ</t>
  </si>
  <si>
    <t>Բյուջետային ծախսերի տնտ. դասակարգման հոդվածի անվանումը</t>
  </si>
  <si>
    <t>այդ  թվում՝</t>
  </si>
  <si>
    <t>Գազով ջեռուցման ծառայություններ</t>
  </si>
  <si>
    <t>Ծառայողական գործուղումների գծով ծախսեր</t>
  </si>
  <si>
    <t>4824</t>
  </si>
  <si>
    <t>Առողջապահական և լաբորատոր նյութեր</t>
  </si>
  <si>
    <t>Բաժին</t>
  </si>
  <si>
    <t>խումբ</t>
  </si>
  <si>
    <t>դաս</t>
  </si>
  <si>
    <t xml:space="preserve"> Ծրագրային դասիչը</t>
  </si>
  <si>
    <t xml:space="preserve"> Ծրագիր</t>
  </si>
  <si>
    <t xml:space="preserve"> Միջոցառում</t>
  </si>
  <si>
    <t>Պետական հատվածի տարբեր մակարդակների կողմից միմյանց նկատմամբ կիրառվող տույժեր</t>
  </si>
  <si>
    <r>
      <t>ԱՇԽԱՏԱՆՔԻ  ՎԱՐՁԱՏՐՈՒԹՅՈՒՆ</t>
    </r>
    <r>
      <rPr>
        <b/>
        <sz val="12"/>
        <color indexed="10"/>
        <rFont val="GHEA Grapalat"/>
        <family val="3"/>
      </rPr>
      <t xml:space="preserve">  </t>
    </r>
  </si>
  <si>
    <t>4637</t>
  </si>
  <si>
    <t>Ընթացիկ դրամաշնորհներ պետական և համայնքների ոչ առևտրային կազմակերպություններին</t>
  </si>
  <si>
    <t xml:space="preserve">Աճեցվող ակտիվներ </t>
  </si>
  <si>
    <t xml:space="preserve"> Ընթացիկ դրամաշնորհներ պետական և համայնքային առևտրային կազմակերպություններին</t>
  </si>
  <si>
    <t>2024թ.</t>
  </si>
  <si>
    <t>4655</t>
  </si>
  <si>
    <t>Կապիտալ դրամաշնորհներ պետական և համայնքային ոչ առևտրային կազմակերպություններին</t>
  </si>
  <si>
    <t xml:space="preserve">Դատարանների կողմից նշանակված տույժեր ու տուգանքներ </t>
  </si>
  <si>
    <t xml:space="preserve">Կառավարման մարմինների գործունեության հետևանքով առաջացած վնասվածքների  կամ վնասների վերականգնում </t>
  </si>
  <si>
    <t>4115</t>
  </si>
  <si>
    <t>- Այլ վարձատրություն</t>
  </si>
  <si>
    <t>01</t>
  </si>
  <si>
    <t>04</t>
  </si>
  <si>
    <t>03</t>
  </si>
  <si>
    <t>բնակ վարձ</t>
  </si>
  <si>
    <t>բենզինի փոխհատուցում</t>
  </si>
  <si>
    <t>Հայտատուի  անվանումը  ՀՀ դատախազություն</t>
  </si>
  <si>
    <t>ՓՈՐՁԱՔՆՆՈՒԹՅՈՒՆՆԵՐԻ ԾԱՌԱՅՈՒԹՅՈՒՆՆԵՐ</t>
  </si>
  <si>
    <t>Փորձաքննությունների ծառայություն</t>
  </si>
  <si>
    <t>ՄԱՍՆԱԳԻՏԱԿԱՆ ՈՒՍՈՒՑՄԱՆ և ՈՐԱԿԱՎՈՐՄԱՆ ԲԱՐՁՐԱՑՄԱՆ ԿԱԶՄԱԿԵՐՊՈՒՄ</t>
  </si>
  <si>
    <t>Մասնագիտական ուսուցման և որակավորման բարձրացման կազմակերպում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</si>
</sst>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0.0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indexed="10"/>
      <name val="GHEA Grapalat"/>
      <family val="3"/>
    </font>
    <font>
      <b/>
      <sz val="8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b/>
      <i/>
      <u/>
      <sz val="10"/>
      <name val="GHEA Grapalat"/>
      <family val="3"/>
    </font>
    <font>
      <b/>
      <sz val="8"/>
      <color indexed="8"/>
      <name val="GHEA Grapalat"/>
      <family val="3"/>
    </font>
    <font>
      <sz val="10"/>
      <name val="Arial Armenian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Times Armenian"/>
      <family val="1"/>
    </font>
    <font>
      <sz val="9"/>
      <name val="GHEA Mariam"/>
      <family val="3"/>
    </font>
    <font>
      <sz val="11"/>
      <color theme="1"/>
      <name val="Arial Armenian"/>
      <family val="2"/>
    </font>
    <font>
      <sz val="10"/>
      <color theme="1"/>
      <name val="GHEA Grapalat"/>
      <family val="3"/>
    </font>
    <font>
      <sz val="8"/>
      <color theme="1"/>
      <name val="GHEA Grapalat"/>
      <family val="3"/>
    </font>
    <font>
      <b/>
      <sz val="11"/>
      <color rgb="FFFF0000"/>
      <name val="GHEA Grapalat"/>
      <family val="3"/>
    </font>
    <font>
      <sz val="11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9">
    <xf numFmtId="0" fontId="0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1" fillId="0" borderId="0"/>
    <xf numFmtId="0" fontId="18" fillId="0" borderId="0"/>
    <xf numFmtId="0" fontId="1" fillId="0" borderId="0"/>
    <xf numFmtId="0" fontId="11" fillId="0" borderId="0"/>
    <xf numFmtId="0" fontId="14" fillId="0" borderId="0"/>
    <xf numFmtId="0" fontId="12" fillId="0" borderId="0"/>
    <xf numFmtId="0" fontId="1" fillId="0" borderId="0"/>
    <xf numFmtId="0" fontId="14" fillId="0" borderId="0"/>
    <xf numFmtId="0" fontId="11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4" fillId="0" borderId="0"/>
    <xf numFmtId="0" fontId="12" fillId="0" borderId="0"/>
    <xf numFmtId="0" fontId="1" fillId="0" borderId="0"/>
    <xf numFmtId="0" fontId="16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/>
    <xf numFmtId="0" fontId="5" fillId="0" borderId="2" xfId="0" applyFont="1" applyFill="1" applyBorder="1" applyAlignment="1">
      <alignment wrapText="1"/>
    </xf>
    <xf numFmtId="165" fontId="5" fillId="0" borderId="2" xfId="0" applyNumberFormat="1" applyFont="1" applyFill="1" applyBorder="1" applyAlignment="1">
      <alignment horizontal="center" wrapText="1"/>
    </xf>
    <xf numFmtId="0" fontId="5" fillId="0" borderId="0" xfId="0" applyFont="1" applyFill="1"/>
    <xf numFmtId="0" fontId="7" fillId="0" borderId="2" xfId="0" applyFont="1" applyBorder="1" applyAlignment="1">
      <alignment wrapText="1"/>
    </xf>
    <xf numFmtId="0" fontId="7" fillId="2" borderId="0" xfId="0" applyFont="1" applyFill="1" applyBorder="1" applyAlignment="1">
      <alignment horizontal="centerContinuous" wrapText="1"/>
    </xf>
    <xf numFmtId="165" fontId="7" fillId="3" borderId="2" xfId="0" applyNumberFormat="1" applyFont="1" applyFill="1" applyBorder="1" applyAlignment="1">
      <alignment horizontal="center" wrapText="1"/>
    </xf>
    <xf numFmtId="0" fontId="7" fillId="3" borderId="0" xfId="0" applyFont="1" applyFill="1"/>
    <xf numFmtId="0" fontId="5" fillId="2" borderId="0" xfId="0" applyFont="1" applyFill="1"/>
    <xf numFmtId="0" fontId="7" fillId="2" borderId="0" xfId="0" applyFont="1" applyFill="1"/>
    <xf numFmtId="0" fontId="9" fillId="3" borderId="2" xfId="0" applyFont="1" applyFill="1" applyBorder="1" applyAlignment="1">
      <alignment wrapText="1"/>
    </xf>
    <xf numFmtId="0" fontId="8" fillId="2" borderId="0" xfId="0" applyFont="1" applyFill="1"/>
    <xf numFmtId="0" fontId="8" fillId="0" borderId="2" xfId="0" applyFont="1" applyBorder="1" applyAlignment="1">
      <alignment horizontal="centerContinuous" wrapText="1"/>
    </xf>
    <xf numFmtId="0" fontId="7" fillId="0" borderId="2" xfId="0" applyFont="1" applyBorder="1"/>
    <xf numFmtId="165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165" fontId="5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/>
    <xf numFmtId="0" fontId="4" fillId="2" borderId="2" xfId="0" applyFont="1" applyFill="1" applyBorder="1" applyAlignment="1">
      <alignment horizontal="center" wrapText="1"/>
    </xf>
    <xf numFmtId="0" fontId="5" fillId="0" borderId="2" xfId="0" applyFont="1" applyFill="1" applyBorder="1"/>
    <xf numFmtId="165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3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/>
    </xf>
    <xf numFmtId="0" fontId="17" fillId="0" borderId="2" xfId="51" applyFont="1" applyBorder="1" applyAlignment="1">
      <alignment horizontal="center" wrapText="1"/>
    </xf>
    <xf numFmtId="0" fontId="5" fillId="2" borderId="9" xfId="0" applyFont="1" applyFill="1" applyBorder="1" applyAlignment="1">
      <alignment wrapText="1"/>
    </xf>
    <xf numFmtId="0" fontId="7" fillId="5" borderId="2" xfId="0" applyFont="1" applyFill="1" applyBorder="1" applyAlignment="1">
      <alignment horizontal="left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65" fontId="5" fillId="2" borderId="9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19" fillId="0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3" borderId="5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5" borderId="10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 wrapText="1"/>
    </xf>
    <xf numFmtId="0" fontId="5" fillId="0" borderId="8" xfId="0" applyFont="1" applyFill="1" applyBorder="1"/>
    <xf numFmtId="0" fontId="5" fillId="0" borderId="10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3" xfId="0" applyFont="1" applyFill="1" applyBorder="1"/>
    <xf numFmtId="0" fontId="7" fillId="2" borderId="7" xfId="0" applyFont="1" applyFill="1" applyBorder="1"/>
    <xf numFmtId="165" fontId="5" fillId="5" borderId="2" xfId="0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49" fontId="7" fillId="2" borderId="7" xfId="0" applyNumberFormat="1" applyFont="1" applyFill="1" applyBorder="1"/>
    <xf numFmtId="49" fontId="7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49" fontId="22" fillId="0" borderId="6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21" fillId="0" borderId="0" xfId="0" applyFont="1" applyFill="1" applyAlignment="1">
      <alignment horizontal="left" vertical="center" wrapText="1"/>
    </xf>
    <xf numFmtId="49" fontId="22" fillId="0" borderId="3" xfId="0" applyNumberFormat="1" applyFont="1" applyFill="1" applyBorder="1" applyAlignment="1">
      <alignment horizontal="center" vertical="top" wrapText="1"/>
    </xf>
    <xf numFmtId="165" fontId="4" fillId="3" borderId="2" xfId="0" applyNumberFormat="1" applyFont="1" applyFill="1" applyBorder="1" applyAlignment="1">
      <alignment horizontal="center" wrapText="1"/>
    </xf>
    <xf numFmtId="0" fontId="8" fillId="0" borderId="2" xfId="0" applyFont="1" applyBorder="1"/>
  </cellXfs>
  <cellStyles count="59">
    <cellStyle name="Comma 10" xfId="1"/>
    <cellStyle name="Comma 2" xfId="2"/>
    <cellStyle name="Comma 2 2" xfId="3"/>
    <cellStyle name="Comma 2 3" xfId="4"/>
    <cellStyle name="Comma 2 4" xfId="5"/>
    <cellStyle name="Comma 3" xfId="6"/>
    <cellStyle name="Comma 3 2" xfId="7"/>
    <cellStyle name="Comma 3 2 2" xfId="8"/>
    <cellStyle name="Comma 3 3" xfId="9"/>
    <cellStyle name="Comma 4" xfId="10"/>
    <cellStyle name="Comma 5" xfId="11"/>
    <cellStyle name="Comma 6" xfId="12"/>
    <cellStyle name="Comma 6 2" xfId="13"/>
    <cellStyle name="Comma 6 2 2" xfId="14"/>
    <cellStyle name="Comma 6 3" xfId="15"/>
    <cellStyle name="Comma 7" xfId="16"/>
    <cellStyle name="Comma 7 2" xfId="17"/>
    <cellStyle name="Comma 7 2 2" xfId="18"/>
    <cellStyle name="Comma 7 3" xfId="19"/>
    <cellStyle name="Comma 8" xfId="20"/>
    <cellStyle name="Comma 9" xfId="21"/>
    <cellStyle name="Normal" xfId="0" builtinId="0"/>
    <cellStyle name="Normal 10" xfId="22"/>
    <cellStyle name="Normal 11" xfId="23"/>
    <cellStyle name="Normal 12" xfId="24"/>
    <cellStyle name="Normal 13" xfId="25"/>
    <cellStyle name="Normal 2" xfId="26"/>
    <cellStyle name="Normal 2 2" xfId="27"/>
    <cellStyle name="Normal 2 3" xfId="28"/>
    <cellStyle name="Normal 2 3 2" xfId="29"/>
    <cellStyle name="Normal 3" xfId="30"/>
    <cellStyle name="Normal 3 2" xfId="31"/>
    <cellStyle name="Normal 4" xfId="32"/>
    <cellStyle name="Normal 4 2" xfId="33"/>
    <cellStyle name="Normal 5" xfId="34"/>
    <cellStyle name="Normal 6" xfId="35"/>
    <cellStyle name="Normal 6 2" xfId="36"/>
    <cellStyle name="Normal 6 2 2" xfId="37"/>
    <cellStyle name="Normal 6 3" xfId="38"/>
    <cellStyle name="Normal 7" xfId="39"/>
    <cellStyle name="Normal 8" xfId="40"/>
    <cellStyle name="Normal 8 2" xfId="41"/>
    <cellStyle name="Normal 9" xfId="42"/>
    <cellStyle name="Style 1" xfId="43"/>
    <cellStyle name="Style 1 2" xfId="44"/>
    <cellStyle name="Style 1 3" xfId="45"/>
    <cellStyle name="Style 1 4" xfId="46"/>
    <cellStyle name="Обычный 2" xfId="47"/>
    <cellStyle name="Обычный 3" xfId="48"/>
    <cellStyle name="Обычный 4" xfId="49"/>
    <cellStyle name="Стиль 1" xfId="50"/>
    <cellStyle name="Стиль 1 2" xfId="51"/>
    <cellStyle name="Стиль 1 2 2" xfId="52"/>
    <cellStyle name="Стиль 1 2 3" xfId="53"/>
    <cellStyle name="Финансовый 2" xfId="54"/>
    <cellStyle name="Финансовый 2 2" xfId="55"/>
    <cellStyle name="Финансовый 3" xfId="56"/>
    <cellStyle name="Финансовый 3 2" xfId="57"/>
    <cellStyle name="Финансовый 4" xfId="58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A85" workbookViewId="0">
      <selection activeCell="D109" sqref="D109"/>
    </sheetView>
  </sheetViews>
  <sheetFormatPr defaultRowHeight="13.5" x14ac:dyDescent="0.25"/>
  <cols>
    <col min="1" max="1" width="9.140625" style="8"/>
    <col min="2" max="2" width="12.28515625" style="8" customWidth="1"/>
    <col min="3" max="3" width="6.7109375" style="5" customWidth="1"/>
    <col min="4" max="4" width="66.85546875" style="21" customWidth="1"/>
    <col min="5" max="5" width="14.140625" style="1" customWidth="1"/>
    <col min="6" max="6" width="3.7109375" style="2" customWidth="1"/>
    <col min="7" max="7" width="11.28515625" style="2" customWidth="1"/>
    <col min="8" max="8" width="11.140625" style="2" bestFit="1" customWidth="1"/>
    <col min="9" max="9" width="11.42578125" style="2" bestFit="1" customWidth="1"/>
    <col min="10" max="10" width="19.28515625" style="2" bestFit="1" customWidth="1"/>
    <col min="11" max="11" width="18.5703125" style="2" bestFit="1" customWidth="1"/>
    <col min="12" max="16384" width="9.140625" style="2"/>
  </cols>
  <sheetData>
    <row r="1" spans="1:11" x14ac:dyDescent="0.25">
      <c r="A1" s="13"/>
      <c r="B1" s="13"/>
    </row>
    <row r="2" spans="1:11" s="13" customFormat="1" ht="14.25" thickBot="1" x14ac:dyDescent="0.3">
      <c r="A2" s="90" t="s">
        <v>93</v>
      </c>
      <c r="B2" s="90"/>
      <c r="C2" s="90"/>
      <c r="D2" s="90"/>
      <c r="E2" s="90"/>
    </row>
    <row r="3" spans="1:11" s="54" customFormat="1" ht="16.5" x14ac:dyDescent="0.25">
      <c r="A3" s="72" t="s">
        <v>69</v>
      </c>
      <c r="B3" s="80" t="s">
        <v>90</v>
      </c>
      <c r="C3" s="53"/>
      <c r="D3" s="91"/>
      <c r="E3" s="91"/>
    </row>
    <row r="4" spans="1:11" s="54" customFormat="1" ht="16.5" x14ac:dyDescent="0.25">
      <c r="A4" s="23" t="s">
        <v>70</v>
      </c>
      <c r="B4" s="81" t="s">
        <v>89</v>
      </c>
      <c r="C4" s="53"/>
      <c r="D4" s="56"/>
      <c r="E4" s="56"/>
    </row>
    <row r="5" spans="1:11" s="13" customFormat="1" ht="14.25" x14ac:dyDescent="0.25">
      <c r="A5" s="23" t="s">
        <v>71</v>
      </c>
      <c r="B5" s="81" t="s">
        <v>88</v>
      </c>
      <c r="C5" s="16"/>
      <c r="D5" s="3"/>
      <c r="E5" s="10"/>
    </row>
    <row r="6" spans="1:11" s="5" customFormat="1" x14ac:dyDescent="0.25">
      <c r="A6" s="89"/>
      <c r="B6" s="89"/>
      <c r="C6" s="40"/>
      <c r="D6" s="46"/>
    </row>
    <row r="7" spans="1:11" s="5" customFormat="1" x14ac:dyDescent="0.25">
      <c r="A7" s="83" t="s">
        <v>72</v>
      </c>
      <c r="B7" s="83"/>
      <c r="C7" s="87"/>
      <c r="D7" s="88"/>
      <c r="E7" s="17" t="s">
        <v>81</v>
      </c>
    </row>
    <row r="8" spans="1:11" s="5" customFormat="1" ht="25.5" x14ac:dyDescent="0.25">
      <c r="A8" s="57" t="s">
        <v>73</v>
      </c>
      <c r="B8" s="57" t="s">
        <v>74</v>
      </c>
      <c r="C8" s="47" t="s">
        <v>3</v>
      </c>
      <c r="D8" s="47" t="s">
        <v>63</v>
      </c>
      <c r="E8" s="4" t="s">
        <v>0</v>
      </c>
    </row>
    <row r="9" spans="1:11" s="27" customFormat="1" x14ac:dyDescent="0.2">
      <c r="A9" s="66">
        <v>1</v>
      </c>
      <c r="B9" s="66">
        <v>2</v>
      </c>
      <c r="C9" s="66">
        <v>3</v>
      </c>
      <c r="D9" s="66">
        <v>4</v>
      </c>
      <c r="E9" s="66">
        <v>7</v>
      </c>
    </row>
    <row r="10" spans="1:11" s="20" customFormat="1" ht="14.25" x14ac:dyDescent="0.2">
      <c r="A10" s="92"/>
      <c r="B10" s="84"/>
      <c r="C10" s="58"/>
      <c r="D10" s="31" t="s">
        <v>54</v>
      </c>
      <c r="E10" s="26">
        <v>746</v>
      </c>
    </row>
    <row r="11" spans="1:11" s="20" customFormat="1" x14ac:dyDescent="0.2">
      <c r="A11" s="86"/>
      <c r="B11" s="85"/>
      <c r="C11" s="59"/>
      <c r="D11" s="32"/>
      <c r="E11" s="19"/>
    </row>
    <row r="12" spans="1:11" s="20" customFormat="1" ht="14.25" x14ac:dyDescent="0.2">
      <c r="A12" s="86"/>
      <c r="B12" s="85"/>
      <c r="C12" s="59"/>
      <c r="D12" s="33" t="s">
        <v>1</v>
      </c>
      <c r="E12" s="19">
        <v>72</v>
      </c>
    </row>
    <row r="13" spans="1:11" s="77" customFormat="1" ht="14.25" x14ac:dyDescent="0.2">
      <c r="A13" s="86"/>
      <c r="B13" s="85"/>
      <c r="C13" s="75"/>
      <c r="D13" s="76"/>
      <c r="E13" s="74"/>
    </row>
    <row r="14" spans="1:11" s="27" customFormat="1" ht="14.25" x14ac:dyDescent="0.25">
      <c r="A14" s="86"/>
      <c r="B14" s="85"/>
      <c r="C14" s="60"/>
      <c r="D14" s="41" t="s">
        <v>2</v>
      </c>
      <c r="E14" s="28">
        <f>+E16+E87</f>
        <v>9403289.7966756243</v>
      </c>
      <c r="J14" s="78"/>
      <c r="K14" s="78"/>
    </row>
    <row r="15" spans="1:11" s="27" customFormat="1" x14ac:dyDescent="0.25">
      <c r="A15" s="86"/>
      <c r="B15" s="85"/>
      <c r="C15" s="61"/>
      <c r="D15" s="6" t="s">
        <v>64</v>
      </c>
      <c r="E15" s="19"/>
    </row>
    <row r="16" spans="1:11" s="27" customFormat="1" ht="14.25" x14ac:dyDescent="0.2">
      <c r="A16" s="86"/>
      <c r="B16" s="85"/>
      <c r="C16" s="62"/>
      <c r="D16" s="34" t="s">
        <v>4</v>
      </c>
      <c r="E16" s="28">
        <f>E18+SUM(E24:E85)-E24-E29-E37-E51-E55-E76-E72</f>
        <v>9343289.7966756243</v>
      </c>
      <c r="G16" s="78"/>
      <c r="H16" s="78"/>
      <c r="I16" s="78"/>
      <c r="J16" s="78"/>
      <c r="K16" s="78"/>
    </row>
    <row r="17" spans="1:11" s="27" customFormat="1" x14ac:dyDescent="0.2">
      <c r="A17" s="86"/>
      <c r="B17" s="85"/>
      <c r="C17" s="58"/>
      <c r="D17" s="32" t="s">
        <v>40</v>
      </c>
      <c r="E17" s="19"/>
    </row>
    <row r="18" spans="1:11" s="27" customFormat="1" ht="14.25" x14ac:dyDescent="0.2">
      <c r="A18" s="86"/>
      <c r="B18" s="85"/>
      <c r="C18" s="63"/>
      <c r="D18" s="49" t="s">
        <v>76</v>
      </c>
      <c r="E18" s="73">
        <f>SUM(E20:E23)</f>
        <v>8583134.4729568269</v>
      </c>
      <c r="G18" s="78"/>
      <c r="J18" s="78"/>
      <c r="K18" s="78"/>
    </row>
    <row r="19" spans="1:11" s="27" customFormat="1" x14ac:dyDescent="0.25">
      <c r="A19" s="69"/>
      <c r="B19" s="67"/>
      <c r="C19" s="58"/>
      <c r="D19" s="32" t="s">
        <v>40</v>
      </c>
      <c r="E19" s="19"/>
      <c r="G19" s="78"/>
    </row>
    <row r="20" spans="1:11" s="27" customFormat="1" ht="14.25" x14ac:dyDescent="0.25">
      <c r="A20" s="69"/>
      <c r="B20" s="67"/>
      <c r="C20" s="64" t="s">
        <v>46</v>
      </c>
      <c r="D20" s="35" t="s">
        <v>5</v>
      </c>
      <c r="E20" s="26">
        <v>7917025.0086368257</v>
      </c>
      <c r="G20" s="78"/>
      <c r="H20" s="78"/>
      <c r="I20" s="78"/>
      <c r="J20" s="78"/>
      <c r="K20" s="78"/>
    </row>
    <row r="21" spans="1:11" s="29" customFormat="1" ht="18.75" customHeight="1" x14ac:dyDescent="0.25">
      <c r="A21" s="69"/>
      <c r="B21" s="67"/>
      <c r="C21" s="64" t="s">
        <v>47</v>
      </c>
      <c r="D21" s="36" t="s">
        <v>6</v>
      </c>
      <c r="E21" s="26">
        <v>598038.54399999999</v>
      </c>
      <c r="G21" s="79"/>
      <c r="H21" s="79"/>
      <c r="I21" s="79"/>
      <c r="J21" s="79"/>
      <c r="K21" s="79"/>
    </row>
    <row r="22" spans="1:11" s="29" customFormat="1" ht="28.5" x14ac:dyDescent="0.25">
      <c r="A22" s="69"/>
      <c r="B22" s="67"/>
      <c r="C22" s="64" t="s">
        <v>48</v>
      </c>
      <c r="D22" s="36" t="s">
        <v>7</v>
      </c>
      <c r="E22" s="26">
        <v>68070.92031999999</v>
      </c>
      <c r="G22" s="79"/>
      <c r="H22" s="79"/>
      <c r="I22" s="79"/>
      <c r="J22" s="79"/>
      <c r="K22" s="79"/>
    </row>
    <row r="23" spans="1:11" s="29" customFormat="1" ht="14.25" x14ac:dyDescent="0.25">
      <c r="A23" s="69"/>
      <c r="B23" s="67"/>
      <c r="C23" s="64" t="s">
        <v>86</v>
      </c>
      <c r="D23" s="36" t="s">
        <v>87</v>
      </c>
      <c r="E23" s="26"/>
    </row>
    <row r="24" spans="1:11" s="29" customFormat="1" ht="14.25" x14ac:dyDescent="0.25">
      <c r="A24" s="69"/>
      <c r="B24" s="67"/>
      <c r="C24" s="65">
        <v>4212</v>
      </c>
      <c r="D24" s="49" t="s">
        <v>8</v>
      </c>
      <c r="E24" s="73">
        <f>E26+E27+E28</f>
        <v>121527.72371880081</v>
      </c>
      <c r="G24" s="79"/>
    </row>
    <row r="25" spans="1:11" s="29" customFormat="1" x14ac:dyDescent="0.25">
      <c r="A25" s="69"/>
      <c r="B25" s="67"/>
      <c r="C25" s="64"/>
      <c r="D25" s="32" t="s">
        <v>40</v>
      </c>
      <c r="E25" s="42"/>
    </row>
    <row r="26" spans="1:11" s="29" customFormat="1" x14ac:dyDescent="0.25">
      <c r="A26" s="69"/>
      <c r="B26" s="67"/>
      <c r="C26" s="64"/>
      <c r="D26" s="32" t="s">
        <v>8</v>
      </c>
      <c r="E26" s="42">
        <v>59440.56512146481</v>
      </c>
      <c r="G26" s="79"/>
    </row>
    <row r="27" spans="1:11" s="29" customFormat="1" x14ac:dyDescent="0.25">
      <c r="A27" s="69"/>
      <c r="B27" s="67"/>
      <c r="C27" s="64"/>
      <c r="D27" s="32" t="s">
        <v>55</v>
      </c>
      <c r="E27" s="42">
        <v>9699.6745523999998</v>
      </c>
      <c r="G27" s="79"/>
    </row>
    <row r="28" spans="1:11" s="29" customFormat="1" x14ac:dyDescent="0.25">
      <c r="A28" s="69"/>
      <c r="B28" s="67"/>
      <c r="C28" s="64"/>
      <c r="D28" s="32" t="s">
        <v>65</v>
      </c>
      <c r="E28" s="42">
        <v>52387.484044935998</v>
      </c>
      <c r="G28" s="79"/>
    </row>
    <row r="29" spans="1:11" s="29" customFormat="1" ht="14.25" x14ac:dyDescent="0.25">
      <c r="A29" s="69"/>
      <c r="B29" s="67"/>
      <c r="C29" s="65">
        <v>4213</v>
      </c>
      <c r="D29" s="49" t="s">
        <v>9</v>
      </c>
      <c r="E29" s="50">
        <f>E31+E32</f>
        <v>7800</v>
      </c>
    </row>
    <row r="30" spans="1:11" s="29" customFormat="1" x14ac:dyDescent="0.25">
      <c r="A30" s="69"/>
      <c r="B30" s="67"/>
      <c r="C30" s="64"/>
      <c r="D30" s="32" t="s">
        <v>40</v>
      </c>
      <c r="E30" s="42"/>
    </row>
    <row r="31" spans="1:11" s="29" customFormat="1" x14ac:dyDescent="0.25">
      <c r="A31" s="69"/>
      <c r="B31" s="67"/>
      <c r="C31" s="64"/>
      <c r="D31" s="38" t="s">
        <v>10</v>
      </c>
      <c r="E31" s="42">
        <v>7500</v>
      </c>
    </row>
    <row r="32" spans="1:11" s="29" customFormat="1" x14ac:dyDescent="0.25">
      <c r="A32" s="69"/>
      <c r="B32" s="67"/>
      <c r="C32" s="64"/>
      <c r="D32" s="38" t="s">
        <v>49</v>
      </c>
      <c r="E32" s="42">
        <v>300</v>
      </c>
    </row>
    <row r="33" spans="1:11" s="29" customFormat="1" ht="14.25" x14ac:dyDescent="0.25">
      <c r="A33" s="69"/>
      <c r="B33" s="67"/>
      <c r="C33" s="64">
        <v>4214</v>
      </c>
      <c r="D33" s="37" t="s">
        <v>11</v>
      </c>
      <c r="E33" s="42">
        <v>55940</v>
      </c>
      <c r="G33" s="79"/>
      <c r="H33" s="79"/>
      <c r="I33" s="79"/>
      <c r="J33" s="79"/>
      <c r="K33" s="79"/>
    </row>
    <row r="34" spans="1:11" s="27" customFormat="1" ht="14.25" x14ac:dyDescent="0.25">
      <c r="A34" s="69"/>
      <c r="B34" s="67"/>
      <c r="C34" s="64">
        <v>4215</v>
      </c>
      <c r="D34" s="37" t="s">
        <v>12</v>
      </c>
      <c r="E34" s="42">
        <v>6000</v>
      </c>
      <c r="G34" s="78"/>
      <c r="H34" s="78"/>
      <c r="I34" s="78"/>
      <c r="J34" s="78"/>
      <c r="K34" s="78"/>
    </row>
    <row r="35" spans="1:11" s="20" customFormat="1" ht="14.25" x14ac:dyDescent="0.25">
      <c r="A35" s="69"/>
      <c r="B35" s="67"/>
      <c r="C35" s="64">
        <v>4216</v>
      </c>
      <c r="D35" s="37" t="s">
        <v>13</v>
      </c>
      <c r="E35" s="42"/>
    </row>
    <row r="36" spans="1:11" s="20" customFormat="1" ht="14.25" x14ac:dyDescent="0.25">
      <c r="A36" s="69"/>
      <c r="B36" s="67"/>
      <c r="C36" s="64">
        <v>4217</v>
      </c>
      <c r="D36" s="37" t="s">
        <v>14</v>
      </c>
      <c r="E36" s="42"/>
    </row>
    <row r="37" spans="1:11" s="20" customFormat="1" ht="14.25" x14ac:dyDescent="0.25">
      <c r="A37" s="69"/>
      <c r="B37" s="67"/>
      <c r="C37" s="65"/>
      <c r="D37" s="49" t="s">
        <v>66</v>
      </c>
      <c r="E37" s="73">
        <f t="shared" ref="E37" si="0">E39</f>
        <v>14555.3</v>
      </c>
    </row>
    <row r="38" spans="1:11" s="20" customFormat="1" x14ac:dyDescent="0.25">
      <c r="A38" s="69"/>
      <c r="B38" s="67"/>
      <c r="C38" s="64"/>
      <c r="D38" s="32" t="s">
        <v>40</v>
      </c>
      <c r="E38" s="19"/>
    </row>
    <row r="39" spans="1:11" s="20" customFormat="1" x14ac:dyDescent="0.25">
      <c r="A39" s="69"/>
      <c r="B39" s="67"/>
      <c r="C39" s="64">
        <v>4221</v>
      </c>
      <c r="D39" s="32" t="s">
        <v>15</v>
      </c>
      <c r="E39" s="19">
        <v>14555.3</v>
      </c>
    </row>
    <row r="40" spans="1:11" s="20" customFormat="1" x14ac:dyDescent="0.25">
      <c r="A40" s="69"/>
      <c r="B40" s="67"/>
      <c r="C40" s="64">
        <v>4222</v>
      </c>
      <c r="D40" s="32" t="s">
        <v>16</v>
      </c>
      <c r="E40" s="19"/>
    </row>
    <row r="41" spans="1:11" s="29" customFormat="1" ht="14.25" x14ac:dyDescent="0.25">
      <c r="A41" s="69"/>
      <c r="B41" s="67"/>
      <c r="C41" s="64">
        <v>4231</v>
      </c>
      <c r="D41" s="33" t="s">
        <v>17</v>
      </c>
      <c r="E41" s="19">
        <v>10500</v>
      </c>
      <c r="G41" s="79"/>
    </row>
    <row r="42" spans="1:11" s="29" customFormat="1" ht="14.25" x14ac:dyDescent="0.25">
      <c r="A42" s="69"/>
      <c r="B42" s="67"/>
      <c r="C42" s="64">
        <v>4232</v>
      </c>
      <c r="D42" s="33" t="s">
        <v>18</v>
      </c>
      <c r="E42" s="19">
        <v>33271</v>
      </c>
      <c r="G42" s="79"/>
      <c r="H42" s="79"/>
      <c r="I42" s="79"/>
      <c r="J42" s="79"/>
      <c r="K42" s="79"/>
    </row>
    <row r="43" spans="1:11" s="29" customFormat="1" ht="14.25" x14ac:dyDescent="0.25">
      <c r="A43" s="69"/>
      <c r="B43" s="67"/>
      <c r="C43" s="64">
        <v>4233</v>
      </c>
      <c r="D43" s="33" t="s">
        <v>60</v>
      </c>
      <c r="E43" s="19">
        <v>2800</v>
      </c>
      <c r="G43" s="79"/>
      <c r="H43" s="79"/>
      <c r="I43" s="79"/>
      <c r="J43" s="79"/>
      <c r="K43" s="79"/>
    </row>
    <row r="44" spans="1:11" s="29" customFormat="1" ht="14.25" x14ac:dyDescent="0.25">
      <c r="A44" s="69"/>
      <c r="B44" s="67"/>
      <c r="C44" s="64">
        <v>4234</v>
      </c>
      <c r="D44" s="33" t="s">
        <v>19</v>
      </c>
      <c r="E44" s="42">
        <v>7098.6</v>
      </c>
      <c r="G44" s="79"/>
      <c r="H44" s="79"/>
      <c r="I44" s="79"/>
      <c r="J44" s="79"/>
      <c r="K44" s="79"/>
    </row>
    <row r="45" spans="1:11" s="27" customFormat="1" ht="14.25" x14ac:dyDescent="0.25">
      <c r="A45" s="69"/>
      <c r="B45" s="67"/>
      <c r="C45" s="64">
        <v>4235</v>
      </c>
      <c r="D45" s="33" t="s">
        <v>20</v>
      </c>
      <c r="E45" s="42">
        <v>45000</v>
      </c>
      <c r="G45" s="78"/>
      <c r="H45" s="78"/>
      <c r="I45" s="78"/>
      <c r="J45" s="78"/>
      <c r="K45" s="78"/>
    </row>
    <row r="46" spans="1:11" s="29" customFormat="1" ht="14.25" x14ac:dyDescent="0.25">
      <c r="A46" s="69"/>
      <c r="B46" s="67"/>
      <c r="C46" s="64">
        <v>4236</v>
      </c>
      <c r="D46" s="33" t="s">
        <v>21</v>
      </c>
      <c r="E46" s="42"/>
    </row>
    <row r="47" spans="1:11" s="27" customFormat="1" ht="14.25" x14ac:dyDescent="0.25">
      <c r="A47" s="69"/>
      <c r="B47" s="67"/>
      <c r="C47" s="64">
        <v>4237</v>
      </c>
      <c r="D47" s="33" t="s">
        <v>22</v>
      </c>
      <c r="E47" s="42">
        <v>8000</v>
      </c>
      <c r="G47" s="78"/>
      <c r="H47" s="78"/>
      <c r="I47" s="78"/>
      <c r="J47" s="78"/>
      <c r="K47" s="78"/>
    </row>
    <row r="48" spans="1:11" s="27" customFormat="1" ht="14.25" x14ac:dyDescent="0.25">
      <c r="A48" s="69"/>
      <c r="B48" s="67"/>
      <c r="C48" s="64">
        <v>4239</v>
      </c>
      <c r="D48" s="31" t="s">
        <v>23</v>
      </c>
      <c r="E48" s="26">
        <v>2200</v>
      </c>
      <c r="G48" s="78"/>
      <c r="H48" s="78"/>
      <c r="I48" s="78"/>
      <c r="J48" s="78"/>
      <c r="K48" s="78"/>
    </row>
    <row r="49" spans="1:5" s="27" customFormat="1" ht="14.25" x14ac:dyDescent="0.25">
      <c r="A49" s="69"/>
      <c r="B49" s="67"/>
      <c r="C49" s="64">
        <v>4241</v>
      </c>
      <c r="D49" s="33" t="s">
        <v>24</v>
      </c>
      <c r="E49" s="42">
        <v>5000</v>
      </c>
    </row>
    <row r="50" spans="1:5" s="27" customFormat="1" ht="14.25" x14ac:dyDescent="0.25">
      <c r="A50" s="69"/>
      <c r="B50" s="67"/>
      <c r="C50" s="64">
        <v>4251</v>
      </c>
      <c r="D50" s="31" t="s">
        <v>25</v>
      </c>
      <c r="E50" s="26">
        <v>20206.8</v>
      </c>
    </row>
    <row r="51" spans="1:5" s="27" customFormat="1" ht="28.5" x14ac:dyDescent="0.25">
      <c r="A51" s="69"/>
      <c r="B51" s="67"/>
      <c r="C51" s="65">
        <v>4252</v>
      </c>
      <c r="D51" s="49" t="s">
        <v>26</v>
      </c>
      <c r="E51" s="50">
        <f>E53+E54</f>
        <v>27000</v>
      </c>
    </row>
    <row r="52" spans="1:5" s="27" customFormat="1" x14ac:dyDescent="0.25">
      <c r="A52" s="69"/>
      <c r="B52" s="67"/>
      <c r="C52" s="64"/>
      <c r="D52" s="32" t="s">
        <v>40</v>
      </c>
      <c r="E52" s="26"/>
    </row>
    <row r="53" spans="1:5" s="29" customFormat="1" x14ac:dyDescent="0.25">
      <c r="A53" s="69"/>
      <c r="B53" s="67"/>
      <c r="C53" s="64"/>
      <c r="D53" s="39" t="s">
        <v>27</v>
      </c>
      <c r="E53" s="26">
        <v>20000</v>
      </c>
    </row>
    <row r="54" spans="1:5" s="29" customFormat="1" x14ac:dyDescent="0.25">
      <c r="A54" s="69"/>
      <c r="B54" s="67"/>
      <c r="C54" s="64"/>
      <c r="D54" s="39" t="s">
        <v>28</v>
      </c>
      <c r="E54" s="26">
        <v>7000</v>
      </c>
    </row>
    <row r="55" spans="1:5" s="29" customFormat="1" ht="14.25" x14ac:dyDescent="0.25">
      <c r="A55" s="69"/>
      <c r="B55" s="67"/>
      <c r="C55" s="65">
        <v>4261</v>
      </c>
      <c r="D55" s="49" t="s">
        <v>29</v>
      </c>
      <c r="E55" s="50">
        <f>E57+E58</f>
        <v>148195.29999999999</v>
      </c>
    </row>
    <row r="56" spans="1:5" s="29" customFormat="1" x14ac:dyDescent="0.25">
      <c r="A56" s="69"/>
      <c r="B56" s="67"/>
      <c r="C56" s="64"/>
      <c r="D56" s="32" t="s">
        <v>40</v>
      </c>
      <c r="E56" s="42"/>
    </row>
    <row r="57" spans="1:5" s="29" customFormat="1" x14ac:dyDescent="0.25">
      <c r="A57" s="69"/>
      <c r="B57" s="67"/>
      <c r="C57" s="64"/>
      <c r="D57" s="32" t="s">
        <v>30</v>
      </c>
      <c r="E57" s="42">
        <v>50000</v>
      </c>
    </row>
    <row r="58" spans="1:5" s="29" customFormat="1" x14ac:dyDescent="0.25">
      <c r="A58" s="69"/>
      <c r="B58" s="67"/>
      <c r="C58" s="64"/>
      <c r="D58" s="32" t="s">
        <v>31</v>
      </c>
      <c r="E58" s="42">
        <v>98195.3</v>
      </c>
    </row>
    <row r="59" spans="1:5" s="29" customFormat="1" ht="14.25" x14ac:dyDescent="0.25">
      <c r="A59" s="69"/>
      <c r="B59" s="67"/>
      <c r="C59" s="64">
        <v>4262</v>
      </c>
      <c r="D59" s="33" t="s">
        <v>57</v>
      </c>
      <c r="E59" s="42"/>
    </row>
    <row r="60" spans="1:5" s="29" customFormat="1" ht="14.25" x14ac:dyDescent="0.25">
      <c r="A60" s="69"/>
      <c r="B60" s="67"/>
      <c r="C60" s="64">
        <v>4264</v>
      </c>
      <c r="D60" s="33" t="s">
        <v>56</v>
      </c>
      <c r="E60" s="42">
        <v>60400</v>
      </c>
    </row>
    <row r="61" spans="1:5" s="29" customFormat="1" ht="14.25" x14ac:dyDescent="0.25">
      <c r="A61" s="69"/>
      <c r="B61" s="67"/>
      <c r="C61" s="64">
        <v>4266</v>
      </c>
      <c r="D61" s="33" t="s">
        <v>68</v>
      </c>
      <c r="E61" s="42"/>
    </row>
    <row r="62" spans="1:5" s="29" customFormat="1" ht="14.25" x14ac:dyDescent="0.25">
      <c r="A62" s="69"/>
      <c r="B62" s="67"/>
      <c r="C62" s="64">
        <v>4267</v>
      </c>
      <c r="D62" s="33" t="s">
        <v>58</v>
      </c>
      <c r="E62" s="42">
        <v>8500</v>
      </c>
    </row>
    <row r="63" spans="1:5" s="29" customFormat="1" ht="14.25" x14ac:dyDescent="0.25">
      <c r="A63" s="69"/>
      <c r="B63" s="67"/>
      <c r="C63" s="64">
        <v>4269</v>
      </c>
      <c r="D63" s="33" t="s">
        <v>32</v>
      </c>
      <c r="E63" s="42">
        <v>10000</v>
      </c>
    </row>
    <row r="64" spans="1:5" s="29" customFormat="1" ht="28.5" x14ac:dyDescent="0.25">
      <c r="A64" s="69"/>
      <c r="B64" s="67"/>
      <c r="C64" s="64">
        <v>4511</v>
      </c>
      <c r="D64" s="31" t="s">
        <v>33</v>
      </c>
      <c r="E64" s="42"/>
    </row>
    <row r="65" spans="1:12" s="30" customFormat="1" ht="14.25" x14ac:dyDescent="0.25">
      <c r="A65" s="69"/>
      <c r="B65" s="67"/>
      <c r="C65" s="64">
        <v>4621</v>
      </c>
      <c r="D65" s="31" t="s">
        <v>34</v>
      </c>
      <c r="E65" s="42"/>
    </row>
    <row r="66" spans="1:12" s="30" customFormat="1" ht="14.25" x14ac:dyDescent="0.25">
      <c r="A66" s="69"/>
      <c r="B66" s="67"/>
      <c r="C66" s="64">
        <v>4631</v>
      </c>
      <c r="D66" s="31" t="s">
        <v>59</v>
      </c>
      <c r="E66" s="42"/>
    </row>
    <row r="67" spans="1:12" s="30" customFormat="1" ht="14.25" x14ac:dyDescent="0.25">
      <c r="A67" s="69"/>
      <c r="B67" s="67"/>
      <c r="C67" s="64">
        <v>4632</v>
      </c>
      <c r="D67" s="31" t="s">
        <v>53</v>
      </c>
      <c r="E67" s="42"/>
    </row>
    <row r="68" spans="1:12" s="30" customFormat="1" ht="28.5" x14ac:dyDescent="0.25">
      <c r="A68" s="69"/>
      <c r="B68" s="67"/>
      <c r="C68" s="64" t="s">
        <v>77</v>
      </c>
      <c r="D68" s="31" t="s">
        <v>78</v>
      </c>
      <c r="E68" s="42"/>
    </row>
    <row r="69" spans="1:12" s="30" customFormat="1" ht="28.5" x14ac:dyDescent="0.25">
      <c r="A69" s="69"/>
      <c r="B69" s="67"/>
      <c r="C69" s="64">
        <v>4638</v>
      </c>
      <c r="D69" s="31" t="s">
        <v>80</v>
      </c>
      <c r="E69" s="42"/>
    </row>
    <row r="70" spans="1:12" s="30" customFormat="1" ht="14.25" x14ac:dyDescent="0.25">
      <c r="A70" s="69"/>
      <c r="B70" s="67"/>
      <c r="C70" s="64" t="s">
        <v>61</v>
      </c>
      <c r="D70" s="31" t="s">
        <v>62</v>
      </c>
      <c r="E70" s="42"/>
    </row>
    <row r="71" spans="1:12" s="30" customFormat="1" ht="28.5" x14ac:dyDescent="0.25">
      <c r="A71" s="69"/>
      <c r="B71" s="67"/>
      <c r="C71" s="64" t="s">
        <v>82</v>
      </c>
      <c r="D71" s="31" t="s">
        <v>83</v>
      </c>
      <c r="E71" s="42"/>
    </row>
    <row r="72" spans="1:12" s="30" customFormat="1" ht="14.25" x14ac:dyDescent="0.25">
      <c r="A72" s="69"/>
      <c r="B72" s="67"/>
      <c r="C72" s="64">
        <v>4729</v>
      </c>
      <c r="D72" s="33" t="s">
        <v>35</v>
      </c>
      <c r="E72" s="42">
        <f>SUM(E73:E74)</f>
        <v>159967.79999999999</v>
      </c>
      <c r="G72" s="29"/>
      <c r="H72" s="29"/>
      <c r="I72" s="29"/>
      <c r="J72" s="29"/>
      <c r="K72" s="29"/>
      <c r="L72" s="29"/>
    </row>
    <row r="73" spans="1:12" s="30" customFormat="1" ht="14.25" x14ac:dyDescent="0.25">
      <c r="A73" s="69"/>
      <c r="B73" s="67"/>
      <c r="C73" s="64"/>
      <c r="D73" s="32" t="s">
        <v>91</v>
      </c>
      <c r="E73" s="42">
        <v>35026.199999999997</v>
      </c>
      <c r="G73" s="29"/>
      <c r="H73" s="29"/>
      <c r="I73" s="29"/>
      <c r="J73" s="29"/>
      <c r="K73" s="29"/>
      <c r="L73" s="29"/>
    </row>
    <row r="74" spans="1:12" s="30" customFormat="1" ht="14.25" x14ac:dyDescent="0.25">
      <c r="A74" s="69"/>
      <c r="B74" s="67"/>
      <c r="C74" s="64"/>
      <c r="D74" s="32" t="s">
        <v>92</v>
      </c>
      <c r="E74" s="42">
        <v>124941.6</v>
      </c>
      <c r="G74" s="29"/>
      <c r="H74" s="29"/>
      <c r="I74" s="29"/>
      <c r="J74" s="29"/>
      <c r="K74" s="29"/>
      <c r="L74" s="29"/>
    </row>
    <row r="75" spans="1:12" s="30" customFormat="1" ht="14.25" x14ac:dyDescent="0.25">
      <c r="A75" s="69"/>
      <c r="B75" s="67"/>
      <c r="C75" s="64">
        <v>4822</v>
      </c>
      <c r="D75" s="33" t="s">
        <v>36</v>
      </c>
      <c r="E75" s="42"/>
      <c r="G75" s="29"/>
      <c r="H75" s="29"/>
      <c r="I75" s="29"/>
      <c r="J75" s="29"/>
      <c r="K75" s="29"/>
      <c r="L75" s="29"/>
    </row>
    <row r="76" spans="1:12" s="30" customFormat="1" ht="14.25" x14ac:dyDescent="0.25">
      <c r="A76" s="69"/>
      <c r="B76" s="67"/>
      <c r="C76" s="65">
        <v>4823</v>
      </c>
      <c r="D76" s="49" t="s">
        <v>37</v>
      </c>
      <c r="E76" s="50">
        <f>E78+E79+E80</f>
        <v>6192.8</v>
      </c>
      <c r="G76" s="29"/>
      <c r="H76" s="29"/>
      <c r="I76" s="29"/>
      <c r="J76" s="29"/>
      <c r="K76" s="29"/>
      <c r="L76" s="29"/>
    </row>
    <row r="77" spans="1:12" s="30" customFormat="1" ht="14.25" x14ac:dyDescent="0.25">
      <c r="A77" s="69"/>
      <c r="B77" s="67"/>
      <c r="C77" s="64"/>
      <c r="D77" s="32" t="s">
        <v>40</v>
      </c>
      <c r="E77" s="42"/>
    </row>
    <row r="78" spans="1:12" s="29" customFormat="1" x14ac:dyDescent="0.25">
      <c r="A78" s="69"/>
      <c r="B78" s="67"/>
      <c r="C78" s="64"/>
      <c r="D78" s="32" t="s">
        <v>52</v>
      </c>
      <c r="E78" s="42">
        <v>715</v>
      </c>
    </row>
    <row r="79" spans="1:12" x14ac:dyDescent="0.25">
      <c r="A79" s="69"/>
      <c r="B79" s="67"/>
      <c r="C79" s="64"/>
      <c r="D79" s="32" t="s">
        <v>50</v>
      </c>
      <c r="E79" s="42">
        <v>5477.8</v>
      </c>
    </row>
    <row r="80" spans="1:12" x14ac:dyDescent="0.25">
      <c r="A80" s="69"/>
      <c r="B80" s="67"/>
      <c r="C80" s="64"/>
      <c r="D80" s="32" t="s">
        <v>51</v>
      </c>
      <c r="E80" s="42"/>
    </row>
    <row r="81" spans="1:5" ht="28.5" x14ac:dyDescent="0.25">
      <c r="A81" s="69"/>
      <c r="B81" s="67"/>
      <c r="C81" s="64" t="s">
        <v>67</v>
      </c>
      <c r="D81" s="33" t="s">
        <v>75</v>
      </c>
      <c r="E81" s="42"/>
    </row>
    <row r="82" spans="1:5" ht="14.25" x14ac:dyDescent="0.25">
      <c r="A82" s="69"/>
      <c r="B82" s="67"/>
      <c r="C82" s="64">
        <v>4831</v>
      </c>
      <c r="D82" s="31" t="s">
        <v>84</v>
      </c>
      <c r="E82" s="42"/>
    </row>
    <row r="83" spans="1:5" ht="28.5" x14ac:dyDescent="0.25">
      <c r="A83" s="69"/>
      <c r="B83" s="67"/>
      <c r="C83" s="64">
        <v>4851</v>
      </c>
      <c r="D83" s="31" t="s">
        <v>85</v>
      </c>
      <c r="E83" s="42"/>
    </row>
    <row r="84" spans="1:5" s="43" customFormat="1" ht="14.25" x14ac:dyDescent="0.25">
      <c r="A84" s="69"/>
      <c r="B84" s="67"/>
      <c r="C84" s="64">
        <v>4861</v>
      </c>
      <c r="D84" s="33" t="s">
        <v>38</v>
      </c>
      <c r="E84" s="42"/>
    </row>
    <row r="85" spans="1:5" ht="14.25" x14ac:dyDescent="0.25">
      <c r="A85" s="70"/>
      <c r="B85" s="68"/>
      <c r="C85" s="64">
        <v>4891</v>
      </c>
      <c r="D85" s="33" t="s">
        <v>39</v>
      </c>
      <c r="E85" s="42"/>
    </row>
    <row r="86" spans="1:5" x14ac:dyDescent="0.25">
      <c r="D86" s="48"/>
      <c r="E86" s="52"/>
    </row>
    <row r="87" spans="1:5" s="12" customFormat="1" ht="14.25" x14ac:dyDescent="0.25">
      <c r="A87" s="83" t="s">
        <v>72</v>
      </c>
      <c r="B87" s="83"/>
      <c r="C87" s="44"/>
      <c r="D87" s="15" t="s">
        <v>41</v>
      </c>
      <c r="E87" s="11">
        <f>SUM(E89:E93)</f>
        <v>60000</v>
      </c>
    </row>
    <row r="88" spans="1:5" s="8" customFormat="1" x14ac:dyDescent="0.25">
      <c r="A88" s="55" t="s">
        <v>73</v>
      </c>
      <c r="B88" s="55" t="s">
        <v>74</v>
      </c>
      <c r="C88" s="45"/>
      <c r="D88" s="6" t="s">
        <v>40</v>
      </c>
      <c r="E88" s="7"/>
    </row>
    <row r="89" spans="1:5" s="14" customFormat="1" ht="14.25" x14ac:dyDescent="0.25">
      <c r="A89" s="71"/>
      <c r="B89" s="71"/>
      <c r="C89" s="24">
        <v>5121</v>
      </c>
      <c r="D89" s="9" t="s">
        <v>42</v>
      </c>
      <c r="E89" s="22"/>
    </row>
    <row r="90" spans="1:5" s="14" customFormat="1" ht="14.25" x14ac:dyDescent="0.25">
      <c r="A90" s="69"/>
      <c r="B90" s="69"/>
      <c r="C90" s="24">
        <v>5122</v>
      </c>
      <c r="D90" s="9" t="s">
        <v>43</v>
      </c>
      <c r="E90" s="22">
        <v>60000</v>
      </c>
    </row>
    <row r="91" spans="1:5" s="14" customFormat="1" ht="14.25" x14ac:dyDescent="0.25">
      <c r="A91" s="69"/>
      <c r="B91" s="69"/>
      <c r="C91" s="24">
        <v>5129</v>
      </c>
      <c r="D91" s="9" t="s">
        <v>44</v>
      </c>
      <c r="E91" s="22"/>
    </row>
    <row r="92" spans="1:5" s="14" customFormat="1" ht="14.25" x14ac:dyDescent="0.25">
      <c r="A92" s="69"/>
      <c r="B92" s="69"/>
      <c r="C92" s="24">
        <v>5131</v>
      </c>
      <c r="D92" s="9" t="s">
        <v>79</v>
      </c>
      <c r="E92" s="22"/>
    </row>
    <row r="93" spans="1:5" s="14" customFormat="1" ht="14.25" x14ac:dyDescent="0.25">
      <c r="A93" s="70"/>
      <c r="B93" s="70"/>
      <c r="C93" s="24">
        <v>5132</v>
      </c>
      <c r="D93" s="9" t="s">
        <v>45</v>
      </c>
      <c r="E93" s="22"/>
    </row>
    <row r="95" spans="1:5" customFormat="1" ht="14.25" x14ac:dyDescent="0.25">
      <c r="A95" s="25" t="s">
        <v>72</v>
      </c>
      <c r="B95" s="25"/>
      <c r="C95" s="44"/>
      <c r="D95" s="15" t="s">
        <v>94</v>
      </c>
      <c r="E95" s="93">
        <f t="shared" ref="E95" si="1">SUM(E96:E97)</f>
        <v>872811</v>
      </c>
    </row>
    <row r="96" spans="1:5" customFormat="1" x14ac:dyDescent="0.25">
      <c r="A96" s="25" t="s">
        <v>73</v>
      </c>
      <c r="B96" s="25" t="s">
        <v>74</v>
      </c>
      <c r="C96" s="94"/>
      <c r="D96" s="51" t="s">
        <v>40</v>
      </c>
      <c r="E96" s="82"/>
    </row>
    <row r="97" spans="1:5" customFormat="1" ht="14.25" x14ac:dyDescent="0.25">
      <c r="A97" s="25">
        <v>1013</v>
      </c>
      <c r="B97" s="25">
        <v>11001</v>
      </c>
      <c r="C97" s="24">
        <v>4235</v>
      </c>
      <c r="D97" s="9" t="s">
        <v>95</v>
      </c>
      <c r="E97" s="26">
        <v>872811</v>
      </c>
    </row>
    <row r="98" spans="1:5" customFormat="1" x14ac:dyDescent="0.25">
      <c r="A98" s="8"/>
      <c r="B98" s="8"/>
      <c r="C98" s="5"/>
      <c r="D98" s="21"/>
      <c r="E98" s="1"/>
    </row>
    <row r="99" spans="1:5" customFormat="1" ht="28.5" x14ac:dyDescent="0.25">
      <c r="A99" s="25" t="s">
        <v>72</v>
      </c>
      <c r="B99" s="25"/>
      <c r="C99" s="44"/>
      <c r="D99" s="15" t="s">
        <v>96</v>
      </c>
      <c r="E99" s="44">
        <f t="shared" ref="E99" si="2">SUM(E100:E101)</f>
        <v>10800</v>
      </c>
    </row>
    <row r="100" spans="1:5" customFormat="1" x14ac:dyDescent="0.25">
      <c r="A100" s="25" t="s">
        <v>73</v>
      </c>
      <c r="B100" s="25" t="s">
        <v>74</v>
      </c>
      <c r="C100" s="94"/>
      <c r="D100" s="51" t="s">
        <v>40</v>
      </c>
      <c r="E100" s="82"/>
    </row>
    <row r="101" spans="1:5" customFormat="1" ht="14.25" x14ac:dyDescent="0.25">
      <c r="A101" s="25">
        <v>1144</v>
      </c>
      <c r="B101" s="25">
        <v>11001</v>
      </c>
      <c r="C101" s="24">
        <v>4239</v>
      </c>
      <c r="D101" s="18" t="s">
        <v>97</v>
      </c>
      <c r="E101" s="26">
        <v>10800</v>
      </c>
    </row>
  </sheetData>
  <customSheetViews>
    <customSheetView guid="{D9EA75C0-4948-47E2-929C-5FF812E82023}" showRuler="0" topLeftCell="A52">
      <selection activeCell="C57" sqref="C57"/>
      <pageMargins left="0.75" right="0.75" top="0.28000000000000003" bottom="0.24" header="0.17" footer="0.19"/>
      <pageSetup paperSize="9" orientation="portrait" verticalDpi="0" r:id="rId1"/>
      <headerFooter alignWithMargins="0"/>
    </customSheetView>
    <customSheetView guid="{EE5C0AFB-B96A-4C3C-885D-9A248AEB532B}" showPageBreaks="1" showRuler="0">
      <pageMargins left="0.18" right="0.17" top="0.28000000000000003" bottom="0.24" header="0.17" footer="0.19"/>
      <pageSetup paperSize="9" scale="80" orientation="landscape" verticalDpi="0" r:id="rId2"/>
      <headerFooter alignWithMargins="0"/>
    </customSheetView>
  </customSheetViews>
  <mergeCells count="11">
    <mergeCell ref="C7:D7"/>
    <mergeCell ref="A6:B6"/>
    <mergeCell ref="A2:E2"/>
    <mergeCell ref="A87:B87"/>
    <mergeCell ref="A7:B7"/>
    <mergeCell ref="D3:E3"/>
    <mergeCell ref="A10:A18"/>
    <mergeCell ref="B10:B12"/>
    <mergeCell ref="B13:B14"/>
    <mergeCell ref="B15:B16"/>
    <mergeCell ref="B17:B18"/>
  </mergeCells>
  <phoneticPr fontId="2" type="noConversion"/>
  <conditionalFormatting sqref="C8:D8">
    <cfRule type="cellIs" dxfId="1" priority="7" stopIfTrue="1" operator="equal">
      <formula>0</formula>
    </cfRule>
  </conditionalFormatting>
  <conditionalFormatting sqref="D14:D15">
    <cfRule type="cellIs" dxfId="0" priority="3" stopIfTrue="1" operator="equal">
      <formula>0</formula>
    </cfRule>
  </conditionalFormatting>
  <pageMargins left="0.18" right="0.17" top="0.19" bottom="0.16" header="0.18" footer="0.16"/>
  <pageSetup paperSize="9" scale="80" orientation="landscape" verticalDpi="1200" r:id="rId3"/>
  <headerFooter alignWithMargins="0">
    <oddFooter>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Բյուջետային հայտ</vt:lpstr>
      <vt:lpstr>'Բյուջետային հայտ'!Print_Titles</vt:lpstr>
    </vt:vector>
  </TitlesOfParts>
  <Company>MFE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lastModifiedBy>Arpine Sargsyan</cp:lastModifiedBy>
  <cp:lastPrinted>2023-03-13T11:10:35Z</cp:lastPrinted>
  <dcterms:created xsi:type="dcterms:W3CDTF">2003-05-20T07:22:10Z</dcterms:created>
  <dcterms:modified xsi:type="dcterms:W3CDTF">2023-03-28T13:37:09Z</dcterms:modified>
</cp:coreProperties>
</file>